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K:\ERS Projects- Active\Monthly Outlook Reports\Cotton Outlook\"/>
    </mc:Choice>
  </mc:AlternateContent>
  <xr:revisionPtr revIDLastSave="0" documentId="8_{876BB7A0-0DE2-4305-B8B8-9018A4134470}" xr6:coauthVersionLast="47" xr6:coauthVersionMax="47" xr10:uidLastSave="{00000000-0000-0000-0000-000000000000}"/>
  <bookViews>
    <workbookView xWindow="-108" yWindow="-108" windowWidth="23256" windowHeight="12576" tabRatio="933" xr2:uid="{00000000-000D-0000-FFFF-FFFF00000000}"/>
  </bookViews>
  <sheets>
    <sheet name="Contents" sheetId="1" r:id="rId1"/>
    <sheet name="CottonTable1" sheetId="2" r:id="rId2"/>
    <sheet name="CottonTable2" sheetId="4" r:id="rId3"/>
    <sheet name="CottonTable3" sheetId="5" r:id="rId4"/>
    <sheet name="CottonTable4" sheetId="6" r:id="rId5"/>
    <sheet name="CottonTable5" sheetId="7" r:id="rId6"/>
    <sheet name="CottonTable6" sheetId="8" r:id="rId7"/>
    <sheet name="CottonTable7" sheetId="9" r:id="rId8"/>
    <sheet name="CottonTable8" sheetId="10" r:id="rId9"/>
    <sheet name="CottonTable9" sheetId="11" r:id="rId10"/>
    <sheet name="CottonTable10" sheetId="1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9" i="12" l="1"/>
  <c r="D39" i="12"/>
  <c r="F39" i="12" s="1"/>
  <c r="B39" i="12"/>
  <c r="H29" i="12"/>
  <c r="F29" i="12"/>
  <c r="D29" i="12"/>
  <c r="B29" i="12"/>
  <c r="H24" i="12"/>
  <c r="D24" i="12"/>
  <c r="F24" i="12" s="1"/>
  <c r="B24" i="12"/>
  <c r="H19" i="12"/>
  <c r="D19" i="12"/>
  <c r="F19" i="12" s="1"/>
  <c r="B19" i="12"/>
  <c r="B31" i="12" s="1"/>
  <c r="B41" i="12" s="1"/>
  <c r="H12" i="12"/>
  <c r="H31" i="12" s="1"/>
  <c r="F12" i="12"/>
  <c r="D12" i="12"/>
  <c r="B12" i="12"/>
  <c r="E35" i="9"/>
  <c r="D35" i="9"/>
  <c r="C35" i="9"/>
  <c r="B35" i="9"/>
  <c r="E28" i="9"/>
  <c r="D28" i="9"/>
  <c r="C28" i="9"/>
  <c r="B28" i="9"/>
  <c r="E21" i="9"/>
  <c r="D21" i="9"/>
  <c r="C21" i="9"/>
  <c r="B21" i="9"/>
  <c r="E14" i="9"/>
  <c r="D14" i="9"/>
  <c r="C14" i="9"/>
  <c r="B14" i="9"/>
  <c r="E7" i="9"/>
  <c r="D7" i="9"/>
  <c r="C7" i="9"/>
  <c r="B7" i="9"/>
  <c r="E35" i="8"/>
  <c r="D35" i="8"/>
  <c r="C35" i="8"/>
  <c r="B35" i="8"/>
  <c r="E28" i="8"/>
  <c r="D28" i="8"/>
  <c r="C28" i="8"/>
  <c r="B28" i="8"/>
  <c r="E21" i="8"/>
  <c r="D21" i="8"/>
  <c r="C21" i="8"/>
  <c r="B21" i="8"/>
  <c r="E14" i="8"/>
  <c r="D14" i="8"/>
  <c r="C14" i="8"/>
  <c r="B14" i="8"/>
  <c r="E7" i="8"/>
  <c r="D7" i="8"/>
  <c r="C7" i="8"/>
  <c r="B7" i="8"/>
  <c r="H41" i="12" l="1"/>
  <c r="F41" i="12" s="1"/>
  <c r="F31" i="12"/>
  <c r="D31" i="12"/>
  <c r="D41" i="12" s="1"/>
</calcChain>
</file>

<file path=xl/sharedStrings.xml><?xml version="1.0" encoding="utf-8"?>
<sst xmlns="http://schemas.openxmlformats.org/spreadsheetml/2006/main" count="442" uniqueCount="243">
  <si>
    <t>Jump to a table in this workbook by selecting its worksheet tab or by clicking its link below.</t>
  </si>
  <si>
    <t>Item</t>
  </si>
  <si>
    <t xml:space="preserve">                 Million acres</t>
  </si>
  <si>
    <t>Upland:</t>
  </si>
  <si>
    <t xml:space="preserve">  Planted</t>
  </si>
  <si>
    <t xml:space="preserve">  Harvested</t>
  </si>
  <si>
    <t xml:space="preserve">              Pounds</t>
  </si>
  <si>
    <t>Yield/harvested acre</t>
  </si>
  <si>
    <t xml:space="preserve">               Million bales</t>
  </si>
  <si>
    <t>Beginning stocks</t>
  </si>
  <si>
    <t>Production</t>
  </si>
  <si>
    <r>
      <t xml:space="preserve">  Total supply</t>
    </r>
    <r>
      <rPr>
        <vertAlign val="superscript"/>
        <sz val="9"/>
        <rFont val="Arial"/>
        <family val="2"/>
      </rPr>
      <t>1</t>
    </r>
  </si>
  <si>
    <t>Mill use</t>
  </si>
  <si>
    <t>Exports</t>
  </si>
  <si>
    <t xml:space="preserve">  Total use</t>
  </si>
  <si>
    <r>
      <t>Ending stocks</t>
    </r>
    <r>
      <rPr>
        <vertAlign val="superscript"/>
        <sz val="9"/>
        <rFont val="Arial"/>
        <family val="2"/>
      </rPr>
      <t>2</t>
    </r>
  </si>
  <si>
    <t xml:space="preserve">             Percent</t>
  </si>
  <si>
    <t>Stocks-to-use ratio</t>
  </si>
  <si>
    <t xml:space="preserve">             1,000 acres</t>
  </si>
  <si>
    <t>Extra-long staple:</t>
  </si>
  <si>
    <t xml:space="preserve">              1,000 bales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</si>
  <si>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Includes imports.  </t>
    </r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Includes unaccounted.</t>
    </r>
  </si>
  <si>
    <t xml:space="preserve">              Million bales</t>
  </si>
  <si>
    <t>Supply:</t>
  </si>
  <si>
    <t>Beginning stocks--</t>
  </si>
  <si>
    <t xml:space="preserve">  World</t>
  </si>
  <si>
    <t xml:space="preserve">  Foreign</t>
  </si>
  <si>
    <t>Production--</t>
  </si>
  <si>
    <t>Imports--</t>
  </si>
  <si>
    <t>Use:</t>
  </si>
  <si>
    <t>Mill use--</t>
  </si>
  <si>
    <t>Exports--</t>
  </si>
  <si>
    <t>Ending stocks--</t>
  </si>
  <si>
    <t xml:space="preserve">           Percent</t>
  </si>
  <si>
    <t>Stocks-to-use ratio:</t>
  </si>
  <si>
    <t>Note: 1 bale = 480 pounds.</t>
  </si>
  <si>
    <t>Table 2—World cotton supply and use estimates</t>
  </si>
  <si>
    <t xml:space="preserve"> </t>
  </si>
  <si>
    <t>Table 3—U.S. fiber supply</t>
  </si>
  <si>
    <t>Table 4—U.S. fiber demand</t>
  </si>
  <si>
    <t>Table 5—U.S. and world fiber prices</t>
  </si>
  <si>
    <t>Table 6—U.S. textile imports, by fiber</t>
  </si>
  <si>
    <t>Table 7—U.S. textile exports, by fiber</t>
  </si>
  <si>
    <t>Table 8—U.S. cotton textile imports, by origin</t>
  </si>
  <si>
    <t xml:space="preserve">Table 9—U.S. cotton textile exports, by destination </t>
  </si>
  <si>
    <t>Table 1—U.S. cotton supply and use estimates</t>
  </si>
  <si>
    <t>1,000 bales</t>
  </si>
  <si>
    <t>Cotton:</t>
  </si>
  <si>
    <t xml:space="preserve">  Stocks, beginning</t>
  </si>
  <si>
    <t xml:space="preserve">  Ginnings</t>
  </si>
  <si>
    <t xml:space="preserve">  Imports since August 1</t>
  </si>
  <si>
    <t>NA</t>
  </si>
  <si>
    <t>1,000 pounds</t>
  </si>
  <si>
    <t>Wool and mohair:</t>
  </si>
  <si>
    <t xml:space="preserve">    Raw wool imports, clean</t>
  </si>
  <si>
    <t xml:space="preserve">       48s-and-finer</t>
  </si>
  <si>
    <t xml:space="preserve">       Not-finer-than-46s</t>
  </si>
  <si>
    <t xml:space="preserve">    Total since January 1</t>
  </si>
  <si>
    <t>Wool top imports</t>
  </si>
  <si>
    <t>Mohair imports, clean</t>
  </si>
  <si>
    <r>
      <t xml:space="preserve">  All consumed by mills</t>
    </r>
    <r>
      <rPr>
        <vertAlign val="superscript"/>
        <sz val="9"/>
        <rFont val="Arial"/>
        <family val="2"/>
      </rPr>
      <t>1</t>
    </r>
  </si>
  <si>
    <t xml:space="preserve">      Total since August 1</t>
  </si>
  <si>
    <t xml:space="preserve">      Daily rate</t>
  </si>
  <si>
    <r>
      <t xml:space="preserve">  Upland consumed by mills</t>
    </r>
    <r>
      <rPr>
        <vertAlign val="superscript"/>
        <sz val="9"/>
        <rFont val="Arial"/>
        <family val="2"/>
      </rPr>
      <t>1</t>
    </r>
  </si>
  <si>
    <t xml:space="preserve">  Upland exports</t>
  </si>
  <si>
    <t xml:space="preserve">  Sales for next season</t>
  </si>
  <si>
    <t xml:space="preserve"> Extra-long staple exports</t>
  </si>
  <si>
    <t xml:space="preserve">      Total since January 1</t>
  </si>
  <si>
    <t xml:space="preserve">  Raw wool exports, clean</t>
  </si>
  <si>
    <t xml:space="preserve">  Wool top exports</t>
  </si>
  <si>
    <t xml:space="preserve">  Mohair exports, clean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</si>
  <si>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Estimated by USDA.</t>
    </r>
  </si>
  <si>
    <t>Cents per pound</t>
  </si>
  <si>
    <t>Domestic cotton prices:</t>
  </si>
  <si>
    <t xml:space="preserve">  Adjusted world price</t>
  </si>
  <si>
    <t xml:space="preserve">  Upland spot 41-34</t>
  </si>
  <si>
    <t xml:space="preserve">  Pima spot 02-46</t>
  </si>
  <si>
    <t xml:space="preserve">  Average price received by</t>
  </si>
  <si>
    <t xml:space="preserve">    upland producers</t>
  </si>
  <si>
    <t>Far Eastern cotton quotes:</t>
  </si>
  <si>
    <t xml:space="preserve">  A Index</t>
  </si>
  <si>
    <t xml:space="preserve">  Memphis/Eastern</t>
  </si>
  <si>
    <t xml:space="preserve">  Memphis/Orleans/Texas</t>
  </si>
  <si>
    <t xml:space="preserve">  California/Arizona</t>
  </si>
  <si>
    <t>NQ</t>
  </si>
  <si>
    <t>Dollars per pound</t>
  </si>
  <si>
    <t>Wool prices (clean):</t>
  </si>
  <si>
    <t xml:space="preserve">  U.S. 58s </t>
  </si>
  <si>
    <r>
      <t xml:space="preserve">  Australian 58s</t>
    </r>
    <r>
      <rPr>
        <vertAlign val="superscript"/>
        <sz val="9"/>
        <rFont val="Arial"/>
        <family val="2"/>
      </rPr>
      <t>1</t>
    </r>
  </si>
  <si>
    <t xml:space="preserve">  U.S. 60s</t>
  </si>
  <si>
    <r>
      <t xml:space="preserve">  Australian 60s</t>
    </r>
    <r>
      <rPr>
        <vertAlign val="superscript"/>
        <sz val="9"/>
        <rFont val="Arial"/>
        <family val="2"/>
      </rPr>
      <t>1</t>
    </r>
  </si>
  <si>
    <t xml:space="preserve">  U.S. 64s</t>
  </si>
  <si>
    <r>
      <t xml:space="preserve">  Australian 64s</t>
    </r>
    <r>
      <rPr>
        <vertAlign val="superscript"/>
        <sz val="9"/>
        <rFont val="Arial"/>
        <family val="2"/>
      </rPr>
      <t>1</t>
    </r>
  </si>
  <si>
    <t>Yarn, thread, and fabric:</t>
  </si>
  <si>
    <t xml:space="preserve">    Cotton</t>
  </si>
  <si>
    <t xml:space="preserve">    Linen</t>
  </si>
  <si>
    <t xml:space="preserve">    Wool</t>
  </si>
  <si>
    <t xml:space="preserve">    Silk</t>
  </si>
  <si>
    <t xml:space="preserve">    Synthetic</t>
  </si>
  <si>
    <t>Apparel:</t>
  </si>
  <si>
    <t>Home furnishings:</t>
  </si>
  <si>
    <t>Floor coverings:</t>
  </si>
  <si>
    <r>
      <t>Total imports:</t>
    </r>
    <r>
      <rPr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</si>
  <si>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Includes headgear.</t>
    </r>
  </si>
  <si>
    <r>
      <t>Total exports:</t>
    </r>
    <r>
      <rPr>
        <vertAlign val="superscript"/>
        <sz val="9"/>
        <rFont val="Arial"/>
        <family val="2"/>
      </rPr>
      <t>1</t>
    </r>
  </si>
  <si>
    <t>Region/country</t>
  </si>
  <si>
    <t xml:space="preserve">   1,000 pounds</t>
  </si>
  <si>
    <t>North America</t>
  </si>
  <si>
    <t xml:space="preserve">    Canada</t>
  </si>
  <si>
    <t xml:space="preserve">    Dominican Republic</t>
  </si>
  <si>
    <t xml:space="preserve">    El Salvador</t>
  </si>
  <si>
    <t xml:space="preserve">    Guatemala</t>
  </si>
  <si>
    <t xml:space="preserve">    Haiti</t>
  </si>
  <si>
    <t xml:space="preserve">    Honduras</t>
  </si>
  <si>
    <t xml:space="preserve">    Mexico</t>
  </si>
  <si>
    <t xml:space="preserve">    Nicaragua</t>
  </si>
  <si>
    <t>South America</t>
  </si>
  <si>
    <t xml:space="preserve">    Colombia</t>
  </si>
  <si>
    <t xml:space="preserve">    Peru</t>
  </si>
  <si>
    <t>Europe</t>
  </si>
  <si>
    <t xml:space="preserve">    Germany</t>
  </si>
  <si>
    <t xml:space="preserve">    Italy</t>
  </si>
  <si>
    <t xml:space="preserve">    Portugal</t>
  </si>
  <si>
    <t xml:space="preserve">    Turkey</t>
  </si>
  <si>
    <t>Asia</t>
  </si>
  <si>
    <t xml:space="preserve">    Bahrain</t>
  </si>
  <si>
    <t xml:space="preserve">    Bangladesh</t>
  </si>
  <si>
    <t xml:space="preserve">    Cambodia</t>
  </si>
  <si>
    <t xml:space="preserve">    China</t>
  </si>
  <si>
    <t xml:space="preserve">    Hong Kong</t>
  </si>
  <si>
    <t xml:space="preserve">    India</t>
  </si>
  <si>
    <t xml:space="preserve">    Indonesia</t>
  </si>
  <si>
    <t xml:space="preserve">    Israel</t>
  </si>
  <si>
    <t xml:space="preserve">    Japan</t>
  </si>
  <si>
    <t xml:space="preserve">    Jordan</t>
  </si>
  <si>
    <t xml:space="preserve">    Malaysia</t>
  </si>
  <si>
    <t xml:space="preserve">    Pakistan</t>
  </si>
  <si>
    <t xml:space="preserve">    Philippines</t>
  </si>
  <si>
    <t xml:space="preserve">    South Korea</t>
  </si>
  <si>
    <t xml:space="preserve">    Sri Lanka</t>
  </si>
  <si>
    <t xml:space="preserve">    Taiwan</t>
  </si>
  <si>
    <t xml:space="preserve">    Thailand</t>
  </si>
  <si>
    <t xml:space="preserve">     Vietnam</t>
  </si>
  <si>
    <t>Oceania</t>
  </si>
  <si>
    <t>Africa</t>
  </si>
  <si>
    <t xml:space="preserve">    Egypt</t>
  </si>
  <si>
    <t xml:space="preserve">    Kenya</t>
  </si>
  <si>
    <t xml:space="preserve">    Lesotho</t>
  </si>
  <si>
    <r>
      <t>World</t>
    </r>
    <r>
      <rPr>
        <vertAlign val="superscript"/>
        <sz val="8.8000000000000007"/>
        <rFont val="Arial"/>
        <family val="2"/>
      </rPr>
      <t>1</t>
    </r>
  </si>
  <si>
    <t xml:space="preserve">     1,000 pounds</t>
  </si>
  <si>
    <t xml:space="preserve">    Bahamas</t>
  </si>
  <si>
    <t xml:space="preserve">    Costa Rica</t>
  </si>
  <si>
    <t xml:space="preserve">    Panama</t>
  </si>
  <si>
    <t xml:space="preserve">    Brazil</t>
  </si>
  <si>
    <t xml:space="preserve">    Chile</t>
  </si>
  <si>
    <t xml:space="preserve">    Belgium</t>
  </si>
  <si>
    <t xml:space="preserve">    France</t>
  </si>
  <si>
    <t xml:space="preserve">    Netherlands</t>
  </si>
  <si>
    <t xml:space="preserve">    United Kingdom</t>
  </si>
  <si>
    <t xml:space="preserve">    Singapore</t>
  </si>
  <si>
    <t xml:space="preserve">    United Arab Emirates</t>
  </si>
  <si>
    <t xml:space="preserve">    Vietnam</t>
  </si>
  <si>
    <t xml:space="preserve">    Australia</t>
  </si>
  <si>
    <t xml:space="preserve">    Morocco</t>
  </si>
  <si>
    <r>
      <t>World</t>
    </r>
    <r>
      <rPr>
        <vertAlign val="superscript"/>
        <sz val="8.9"/>
        <rFont val="Arial"/>
        <family val="2"/>
      </rPr>
      <t>1</t>
    </r>
  </si>
  <si>
    <t>State/region</t>
  </si>
  <si>
    <t xml:space="preserve">   Alabama</t>
  </si>
  <si>
    <t xml:space="preserve">   Florida</t>
  </si>
  <si>
    <t xml:space="preserve">   Georgia</t>
  </si>
  <si>
    <t xml:space="preserve">   Virginia</t>
  </si>
  <si>
    <t xml:space="preserve">      Southeast</t>
  </si>
  <si>
    <t xml:space="preserve">   Arkansas</t>
  </si>
  <si>
    <t xml:space="preserve">   Louisiana</t>
  </si>
  <si>
    <t xml:space="preserve">   Mississippi</t>
  </si>
  <si>
    <t xml:space="preserve">   Missouri</t>
  </si>
  <si>
    <t xml:space="preserve">   Tennessee</t>
  </si>
  <si>
    <t xml:space="preserve">      Delta</t>
  </si>
  <si>
    <t xml:space="preserve">   Kansas</t>
  </si>
  <si>
    <t xml:space="preserve">   Oklahoma</t>
  </si>
  <si>
    <t xml:space="preserve">   Texas</t>
  </si>
  <si>
    <t xml:space="preserve">      Southwest</t>
  </si>
  <si>
    <t xml:space="preserve">   Arizona</t>
  </si>
  <si>
    <t xml:space="preserve">   California</t>
  </si>
  <si>
    <t xml:space="preserve">   New Mexico</t>
  </si>
  <si>
    <t xml:space="preserve">       West</t>
  </si>
  <si>
    <t>Pima:</t>
  </si>
  <si>
    <t>Total Pima</t>
  </si>
  <si>
    <t xml:space="preserve">               Pounds</t>
  </si>
  <si>
    <t xml:space="preserve">    Madagascar</t>
  </si>
  <si>
    <t>Cotton and Wool Outlook Tables</t>
  </si>
  <si>
    <r>
      <t>Table 1</t>
    </r>
    <r>
      <rPr>
        <sz val="9"/>
        <rFont val="Calibri"/>
        <family val="2"/>
      </rPr>
      <t>—</t>
    </r>
    <r>
      <rPr>
        <sz val="9"/>
        <rFont val="Arial"/>
        <family val="2"/>
      </rPr>
      <t>U.S. cotton supply and use estimates</t>
    </r>
  </si>
  <si>
    <r>
      <t>Table 2</t>
    </r>
    <r>
      <rPr>
        <sz val="9"/>
        <rFont val="Calibri"/>
        <family val="2"/>
      </rPr>
      <t>—</t>
    </r>
    <r>
      <rPr>
        <sz val="9"/>
        <rFont val="Arial"/>
        <family val="2"/>
      </rPr>
      <t>World cotton supply and use estimates</t>
    </r>
  </si>
  <si>
    <r>
      <t>Table 3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supply</t>
    </r>
  </si>
  <si>
    <r>
      <t>Table 4</t>
    </r>
    <r>
      <rPr>
        <sz val="9"/>
        <rFont val="Calibri"/>
        <family val="2"/>
      </rPr>
      <t>—</t>
    </r>
    <r>
      <rPr>
        <sz val="9"/>
        <rFont val="Arial"/>
        <family val="2"/>
      </rPr>
      <t>U.S. fiber demand</t>
    </r>
  </si>
  <si>
    <r>
      <t>Table 5</t>
    </r>
    <r>
      <rPr>
        <sz val="9"/>
        <rFont val="Calibri"/>
        <family val="2"/>
      </rPr>
      <t>—</t>
    </r>
    <r>
      <rPr>
        <sz val="9"/>
        <rFont val="Arial"/>
        <family val="2"/>
      </rPr>
      <t>U.S. and world fiber prices</t>
    </r>
  </si>
  <si>
    <r>
      <t>Table 6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imports, by fiber</t>
    </r>
  </si>
  <si>
    <r>
      <t>Table 7</t>
    </r>
    <r>
      <rPr>
        <sz val="9"/>
        <rFont val="Calibri"/>
        <family val="2"/>
      </rPr>
      <t>—</t>
    </r>
    <r>
      <rPr>
        <sz val="9"/>
        <rFont val="Arial"/>
        <family val="2"/>
      </rPr>
      <t>U.S. textile exports, by fiber</t>
    </r>
  </si>
  <si>
    <r>
      <t>Table 8</t>
    </r>
    <r>
      <rPr>
        <sz val="8.8000000000000007"/>
        <rFont val="Calibri"/>
        <family val="2"/>
      </rPr>
      <t>—</t>
    </r>
    <r>
      <rPr>
        <sz val="8.8000000000000007"/>
        <rFont val="Arial"/>
        <family val="2"/>
      </rPr>
      <t>U.S. cotton textile imports, by origin</t>
    </r>
  </si>
  <si>
    <r>
      <t>Table 9</t>
    </r>
    <r>
      <rPr>
        <sz val="8.9"/>
        <rFont val="Calibri"/>
        <family val="2"/>
      </rPr>
      <t>—</t>
    </r>
    <r>
      <rPr>
        <sz val="8.9"/>
        <rFont val="Arial"/>
        <family val="2"/>
      </rPr>
      <t xml:space="preserve">U.S. cotton textile exports, by destination </t>
    </r>
  </si>
  <si>
    <t xml:space="preserve">Note: 1 bale = 480 pounds. </t>
  </si>
  <si>
    <t xml:space="preserve">    Ethiopia</t>
  </si>
  <si>
    <r>
      <rPr>
        <vertAlign val="superscript"/>
        <sz val="8.8000000000000007"/>
        <rFont val="Arial"/>
        <family val="2"/>
      </rPr>
      <t>1</t>
    </r>
    <r>
      <rPr>
        <sz val="8.8000000000000007"/>
        <rFont val="Arial"/>
        <family val="2"/>
      </rPr>
      <t>Regional totals may not sum to world totals because of rounding.</t>
    </r>
  </si>
  <si>
    <t xml:space="preserve">    Switzerland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</si>
  <si>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Regional totals may not sum to world totals because of rounding.</t>
    </r>
  </si>
  <si>
    <t>Total Upland</t>
  </si>
  <si>
    <t>Bureau of the Census.</t>
  </si>
  <si>
    <t>Planted</t>
  </si>
  <si>
    <t>Harvested</t>
  </si>
  <si>
    <t>Yield</t>
  </si>
  <si>
    <t>Pounds/</t>
  </si>
  <si>
    <t xml:space="preserve">           -- 1,000 acres --</t>
  </si>
  <si>
    <t>harvested acre</t>
  </si>
  <si>
    <t xml:space="preserve">  1,000 bales</t>
  </si>
  <si>
    <t xml:space="preserve">   North Carolina</t>
  </si>
  <si>
    <t xml:space="preserve">   South Carolina</t>
  </si>
  <si>
    <t>Total all</t>
  </si>
  <si>
    <t>Aug.</t>
  </si>
  <si>
    <t>Contact: Leslie Meyer</t>
  </si>
  <si>
    <t xml:space="preserve">    Myanmar</t>
  </si>
  <si>
    <t xml:space="preserve">    New Zealand</t>
  </si>
  <si>
    <t>2022/23</t>
  </si>
  <si>
    <t>NA = Not available. NQ = No quote.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</si>
  <si>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In bond, Charleston, South Carolina.</t>
    </r>
  </si>
  <si>
    <t>2023/24</t>
  </si>
  <si>
    <t>Sep.</t>
  </si>
  <si>
    <t>Source: USDA, Economic Research Service using data from USDA, World Agricultural</t>
  </si>
  <si>
    <t>Outlook Board.</t>
  </si>
  <si>
    <t>Source: USDA, Economic Research Service using data from USDA, National Agricultural Statistics</t>
  </si>
  <si>
    <t>Service and U.S. Department of Commerce, Bureau of the Census.</t>
  </si>
  <si>
    <t xml:space="preserve">Source: USDA, Economic Research Service using data from USDA, Farm Service Agency; USDA, </t>
  </si>
  <si>
    <r>
      <t xml:space="preserve">Foreign Agricultural Service,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; and U.S. Department of Commerce, Bureau of the Census.</t>
    </r>
  </si>
  <si>
    <t xml:space="preserve">Source: USDA, Economic Research Service using data from USDA, Agricultural Marketing Service, </t>
  </si>
  <si>
    <r>
      <rPr>
        <i/>
        <sz val="9"/>
        <rFont val="Arial"/>
        <family val="2"/>
      </rPr>
      <t>Cotton Price Statistics</t>
    </r>
    <r>
      <rPr>
        <sz val="9"/>
        <rFont val="Arial"/>
        <family val="2"/>
      </rPr>
      <t xml:space="preserve">; Cotlook Ltd., </t>
    </r>
    <r>
      <rPr>
        <i/>
        <sz val="9"/>
        <rFont val="Arial"/>
        <family val="2"/>
      </rPr>
      <t>Cotton Outlook</t>
    </r>
    <r>
      <rPr>
        <sz val="9"/>
        <rFont val="Arial"/>
        <family val="2"/>
      </rPr>
      <t>; and trade reports.</t>
    </r>
  </si>
  <si>
    <t>Note: Raw-fiber-equivalent pounds. Data for 2023 are preliminary.</t>
  </si>
  <si>
    <t xml:space="preserve">Source: USDA, Economic Research Service using data from U.S. Department of Commerce, </t>
  </si>
  <si>
    <t>Table 10—U.S. cotton acreage, yield, and production estimates, 2023</t>
  </si>
  <si>
    <t>Source: USDA, Economic Research Service using data from USDA, National</t>
  </si>
  <si>
    <r>
      <t xml:space="preserve">Agricultural Statistics Service, </t>
    </r>
    <r>
      <rPr>
        <i/>
        <sz val="9"/>
        <rFont val="Arial"/>
        <family val="2"/>
      </rPr>
      <t>Crop Production</t>
    </r>
    <r>
      <rPr>
        <sz val="9"/>
        <rFont val="Arial"/>
        <family val="2"/>
      </rPr>
      <t xml:space="preserve"> report.</t>
    </r>
  </si>
  <si>
    <t>Oct.</t>
  </si>
  <si>
    <t>Created December 12, 2023</t>
  </si>
  <si>
    <t>Nov.</t>
  </si>
  <si>
    <t>Dec.</t>
  </si>
  <si>
    <t>Last update: 12/12/23.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</si>
</sst>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"/>
    <numFmt numFmtId="165" formatCode="#,##0.0"/>
    <numFmt numFmtId="166" formatCode="0.0"/>
    <numFmt numFmtId="167" formatCode="_(* #,##0.0_);_(* \(#,##0.0\);_(* &quot;-&quot;??_);_(@_)"/>
    <numFmt numFmtId="168" formatCode="_(* #,##0_);_(* \(#,##0\);_(* &quot;-&quot;??_);_(@_)"/>
    <numFmt numFmtId="169" formatCode="#,##0.000"/>
  </numFmts>
  <fonts count="25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.8000000000000007"/>
      <name val="Arial"/>
      <family val="2"/>
    </font>
    <font>
      <sz val="8.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vertAlign val="superscript"/>
      <sz val="8.8000000000000007"/>
      <name val="Arial"/>
      <family val="2"/>
    </font>
    <font>
      <vertAlign val="superscript"/>
      <sz val="8.9"/>
      <name val="Arial"/>
      <family val="2"/>
    </font>
    <font>
      <sz val="10"/>
      <name val="Arial"/>
      <family val="2"/>
    </font>
    <font>
      <sz val="9"/>
      <name val="Calibri"/>
      <family val="2"/>
    </font>
    <font>
      <sz val="8.8000000000000007"/>
      <name val="Calibri"/>
      <family val="2"/>
    </font>
    <font>
      <sz val="8.9"/>
      <name val="Calibri"/>
      <family val="2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0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5" fillId="0" borderId="0"/>
  </cellStyleXfs>
  <cellXfs count="11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0" xfId="0" applyNumberFormat="1" applyFont="1"/>
    <xf numFmtId="166" fontId="1" fillId="0" borderId="0" xfId="0" applyNumberFormat="1" applyFont="1"/>
    <xf numFmtId="0" fontId="21" fillId="0" borderId="0" xfId="2"/>
    <xf numFmtId="0" fontId="22" fillId="0" borderId="0" xfId="0" applyFont="1"/>
    <xf numFmtId="0" fontId="9" fillId="0" borderId="0" xfId="0" applyFont="1"/>
    <xf numFmtId="169" fontId="1" fillId="0" borderId="0" xfId="0" applyNumberFormat="1" applyFont="1"/>
    <xf numFmtId="3" fontId="1" fillId="0" borderId="0" xfId="0" applyNumberFormat="1" applyFont="1" applyAlignment="1">
      <alignment horizontal="right"/>
    </xf>
    <xf numFmtId="1" fontId="1" fillId="0" borderId="0" xfId="0" quotePrefix="1" applyNumberFormat="1" applyFont="1" applyAlignment="1">
      <alignment horizontal="right"/>
    </xf>
    <xf numFmtId="168" fontId="1" fillId="0" borderId="0" xfId="1" applyNumberFormat="1" applyFont="1" applyFill="1" applyBorder="1" applyAlignment="1">
      <alignment horizontal="centerContinuous"/>
    </xf>
    <xf numFmtId="165" fontId="1" fillId="0" borderId="0" xfId="0" applyNumberFormat="1" applyFont="1"/>
    <xf numFmtId="3" fontId="1" fillId="0" borderId="0" xfId="0" applyNumberFormat="1" applyFont="1" applyAlignment="1">
      <alignment horizontal="center"/>
    </xf>
    <xf numFmtId="2" fontId="1" fillId="0" borderId="0" xfId="0" applyNumberFormat="1" applyFont="1"/>
    <xf numFmtId="165" fontId="1" fillId="0" borderId="0" xfId="0" applyNumberFormat="1" applyFont="1" applyAlignment="1">
      <alignment horizontal="right"/>
    </xf>
    <xf numFmtId="165" fontId="1" fillId="0" borderId="0" xfId="3" applyNumberFormat="1" applyFont="1"/>
    <xf numFmtId="0" fontId="2" fillId="0" borderId="0" xfId="0" applyFont="1"/>
    <xf numFmtId="165" fontId="1" fillId="0" borderId="0" xfId="1" applyNumberFormat="1" applyFont="1" applyFill="1" applyBorder="1"/>
    <xf numFmtId="168" fontId="1" fillId="0" borderId="0" xfId="1" applyNumberFormat="1" applyFont="1" applyFill="1" applyBorder="1"/>
    <xf numFmtId="43" fontId="1" fillId="0" borderId="0" xfId="1" applyFont="1" applyFill="1" applyBorder="1"/>
    <xf numFmtId="43" fontId="1" fillId="0" borderId="0" xfId="0" applyNumberFormat="1" applyFont="1"/>
    <xf numFmtId="43" fontId="9" fillId="0" borderId="0" xfId="0" applyNumberFormat="1" applyFont="1"/>
    <xf numFmtId="3" fontId="1" fillId="0" borderId="0" xfId="1" applyNumberFormat="1" applyFont="1" applyFill="1" applyBorder="1" applyAlignment="1"/>
    <xf numFmtId="169" fontId="8" fillId="0" borderId="0" xfId="0" applyNumberFormat="1" applyFont="1"/>
    <xf numFmtId="0" fontId="8" fillId="0" borderId="0" xfId="0" applyFont="1"/>
    <xf numFmtId="169" fontId="9" fillId="0" borderId="0" xfId="0" applyNumberFormat="1" applyFont="1"/>
    <xf numFmtId="0" fontId="13" fillId="0" borderId="0" xfId="0" applyFont="1"/>
    <xf numFmtId="0" fontId="17" fillId="0" borderId="0" xfId="0" applyFont="1"/>
    <xf numFmtId="0" fontId="18" fillId="0" borderId="0" xfId="0" applyFont="1"/>
    <xf numFmtId="165" fontId="18" fillId="0" borderId="0" xfId="0" applyNumberFormat="1" applyFont="1"/>
    <xf numFmtId="3" fontId="18" fillId="0" borderId="0" xfId="0" applyNumberFormat="1" applyFont="1"/>
    <xf numFmtId="167" fontId="18" fillId="0" borderId="0" xfId="0" applyNumberFormat="1" applyFont="1"/>
    <xf numFmtId="43" fontId="18" fillId="0" borderId="0" xfId="0" applyNumberFormat="1" applyFont="1"/>
    <xf numFmtId="2" fontId="18" fillId="0" borderId="0" xfId="0" applyNumberFormat="1" applyFont="1"/>
    <xf numFmtId="169" fontId="18" fillId="0" borderId="0" xfId="0" applyNumberFormat="1" applyFont="1"/>
    <xf numFmtId="168" fontId="2" fillId="0" borderId="0" xfId="1" applyNumberFormat="1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centerContinuous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quotePrefix="1" applyFont="1" applyBorder="1" applyAlignment="1">
      <alignment horizontal="right"/>
    </xf>
    <xf numFmtId="0" fontId="1" fillId="0" borderId="2" xfId="0" applyFont="1" applyBorder="1" applyAlignment="1">
      <alignment horizontal="right" vertical="center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Continuous"/>
    </xf>
    <xf numFmtId="164" fontId="1" fillId="0" borderId="0" xfId="0" applyNumberFormat="1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166" fontId="1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centerContinuous"/>
    </xf>
    <xf numFmtId="1" fontId="1" fillId="0" borderId="0" xfId="0" applyNumberFormat="1" applyFont="1"/>
    <xf numFmtId="166" fontId="1" fillId="0" borderId="2" xfId="0" applyNumberFormat="1" applyFont="1" applyBorder="1"/>
    <xf numFmtId="165" fontId="1" fillId="0" borderId="2" xfId="0" applyNumberFormat="1" applyFont="1" applyBorder="1"/>
    <xf numFmtId="0" fontId="4" fillId="0" borderId="0" xfId="0" applyFont="1"/>
    <xf numFmtId="0" fontId="1" fillId="0" borderId="2" xfId="0" applyFont="1" applyBorder="1" applyAlignment="1">
      <alignment horizontal="left" vertical="justify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166" fontId="1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right"/>
    </xf>
    <xf numFmtId="4" fontId="1" fillId="0" borderId="0" xfId="0" applyNumberFormat="1" applyFont="1"/>
    <xf numFmtId="2" fontId="1" fillId="0" borderId="2" xfId="0" applyNumberFormat="1" applyFont="1" applyBorder="1"/>
    <xf numFmtId="4" fontId="10" fillId="0" borderId="0" xfId="0" applyNumberFormat="1" applyFont="1"/>
    <xf numFmtId="0" fontId="4" fillId="0" borderId="0" xfId="0" applyFont="1" applyAlignment="1">
      <alignment horizontal="left"/>
    </xf>
    <xf numFmtId="4" fontId="1" fillId="0" borderId="0" xfId="0" applyNumberFormat="1" applyFont="1" applyAlignment="1">
      <alignment horizontal="right"/>
    </xf>
    <xf numFmtId="0" fontId="6" fillId="0" borderId="2" xfId="0" applyFont="1" applyBorder="1"/>
    <xf numFmtId="3" fontId="1" fillId="0" borderId="2" xfId="0" applyNumberFormat="1" applyFont="1" applyBorder="1"/>
    <xf numFmtId="0" fontId="1" fillId="0" borderId="0" xfId="0" applyFont="1" applyAlignment="1">
      <alignment horizontal="left" vertical="top" wrapText="1"/>
    </xf>
    <xf numFmtId="1" fontId="1" fillId="0" borderId="2" xfId="0" applyNumberFormat="1" applyFont="1" applyBorder="1" applyAlignment="1">
      <alignment horizontal="right"/>
    </xf>
    <xf numFmtId="0" fontId="7" fillId="0" borderId="2" xfId="0" applyFont="1" applyBorder="1"/>
    <xf numFmtId="0" fontId="7" fillId="0" borderId="0" xfId="0" applyFont="1"/>
    <xf numFmtId="0" fontId="7" fillId="0" borderId="2" xfId="0" applyFont="1" applyBorder="1" applyAlignment="1">
      <alignment horizontal="left"/>
    </xf>
    <xf numFmtId="0" fontId="7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right"/>
    </xf>
    <xf numFmtId="3" fontId="7" fillId="0" borderId="0" xfId="0" applyNumberFormat="1" applyFont="1"/>
    <xf numFmtId="0" fontId="7" fillId="0" borderId="0" xfId="0" applyFont="1" applyAlignment="1">
      <alignment horizontal="left" vertical="top" wrapText="1"/>
    </xf>
    <xf numFmtId="0" fontId="8" fillId="0" borderId="2" xfId="0" applyFont="1" applyBorder="1"/>
    <xf numFmtId="3" fontId="8" fillId="0" borderId="2" xfId="0" applyNumberFormat="1" applyFont="1" applyBorder="1"/>
    <xf numFmtId="0" fontId="8" fillId="0" borderId="2" xfId="0" applyFont="1" applyBorder="1" applyAlignment="1">
      <alignment horizontal="left"/>
    </xf>
    <xf numFmtId="0" fontId="8" fillId="0" borderId="0" xfId="0" applyFont="1" applyAlignment="1">
      <alignment horizontal="center"/>
    </xf>
    <xf numFmtId="3" fontId="8" fillId="0" borderId="0" xfId="0" applyNumberFormat="1" applyFont="1"/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9" fillId="0" borderId="0" xfId="0" applyFont="1" applyAlignment="1">
      <alignment horizontal="centerContinuous"/>
    </xf>
    <xf numFmtId="3" fontId="3" fillId="0" borderId="0" xfId="0" applyNumberFormat="1" applyFont="1" applyAlignment="1">
      <alignment horizontal="left"/>
    </xf>
    <xf numFmtId="3" fontId="3" fillId="0" borderId="2" xfId="0" applyNumberFormat="1" applyFont="1" applyBorder="1" applyAlignment="1">
      <alignment horizontal="left"/>
    </xf>
    <xf numFmtId="3" fontId="1" fillId="0" borderId="0" xfId="1" applyNumberFormat="1" applyFont="1" applyFill="1" applyBorder="1"/>
    <xf numFmtId="168" fontId="1" fillId="0" borderId="2" xfId="1" applyNumberFormat="1" applyFont="1" applyFill="1" applyBorder="1" applyAlignment="1">
      <alignment horizontal="left"/>
    </xf>
    <xf numFmtId="168" fontId="1" fillId="0" borderId="2" xfId="1" applyNumberFormat="1" applyFont="1" applyFill="1" applyBorder="1"/>
    <xf numFmtId="3" fontId="1" fillId="0" borderId="0" xfId="1" applyNumberFormat="1" applyFont="1" applyFill="1" applyBorder="1" applyAlignment="1">
      <alignment horizontal="centerContinuous"/>
    </xf>
    <xf numFmtId="168" fontId="4" fillId="0" borderId="0" xfId="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3" fontId="5" fillId="0" borderId="0" xfId="0" applyNumberFormat="1" applyFont="1"/>
    <xf numFmtId="3" fontId="0" fillId="0" borderId="0" xfId="0" applyNumberFormat="1"/>
    <xf numFmtId="0" fontId="1" fillId="0" borderId="0" xfId="0" applyFont="1" applyAlignment="1">
      <alignment wrapText="1"/>
    </xf>
    <xf numFmtId="0" fontId="23" fillId="0" borderId="0" xfId="0" applyFont="1"/>
    <xf numFmtId="0" fontId="24" fillId="0" borderId="3" xfId="0" applyFont="1" applyBorder="1"/>
    <xf numFmtId="0" fontId="24" fillId="0" borderId="2" xfId="0" applyFont="1" applyBorder="1"/>
    <xf numFmtId="0" fontId="24" fillId="0" borderId="0" xfId="0" applyFont="1"/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top" wrapText="1"/>
    </xf>
    <xf numFmtId="3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168" fontId="2" fillId="0" borderId="0" xfId="1" applyNumberFormat="1" applyFont="1" applyFill="1" applyBorder="1" applyAlignment="1">
      <alignment horizontal="center"/>
    </xf>
  </cellXfs>
  <cellStyles count="4">
    <cellStyle name="Comma" xfId="1" builtinId="3"/>
    <cellStyle name="Hyperlink" xfId="2" builtinId="8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0</xdr:col>
      <xdr:colOff>4191000</xdr:colOff>
      <xdr:row>0</xdr:row>
      <xdr:rowOff>617220</xdr:rowOff>
    </xdr:to>
    <xdr:pic>
      <xdr:nvPicPr>
        <xdr:cNvPr id="1099" name="Picture 8" descr="PrintLogo">
          <a:extLst>
            <a:ext uri="{FF2B5EF4-FFF2-40B4-BE49-F238E27FC236}">
              <a16:creationId xmlns:a16="http://schemas.microsoft.com/office/drawing/2014/main" id="{CF144D27-DDC0-1CB8-2076-8324A34A2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39997558519241921"/>
  </sheetPr>
  <dimension ref="A1:A31"/>
  <sheetViews>
    <sheetView tabSelected="1" workbookViewId="0">
      <selection activeCell="A4" sqref="A4"/>
    </sheetView>
  </sheetViews>
  <sheetFormatPr defaultRowHeight="14.4" x14ac:dyDescent="0.3"/>
  <cols>
    <col min="1" max="1" width="111.5546875" customWidth="1"/>
  </cols>
  <sheetData>
    <row r="1" spans="1:1" ht="50.1" customHeight="1" x14ac:dyDescent="0.3"/>
    <row r="2" spans="1:1" ht="15.6" x14ac:dyDescent="0.3">
      <c r="A2" s="6" t="s">
        <v>189</v>
      </c>
    </row>
    <row r="3" spans="1:1" ht="15.6" x14ac:dyDescent="0.3">
      <c r="A3" s="6"/>
    </row>
    <row r="4" spans="1:1" x14ac:dyDescent="0.3">
      <c r="A4" t="s">
        <v>239</v>
      </c>
    </row>
    <row r="6" spans="1:1" x14ac:dyDescent="0.3">
      <c r="A6" t="s">
        <v>0</v>
      </c>
    </row>
    <row r="8" spans="1:1" x14ac:dyDescent="0.3">
      <c r="A8" s="5" t="s">
        <v>45</v>
      </c>
    </row>
    <row r="9" spans="1:1" x14ac:dyDescent="0.3">
      <c r="A9" s="5"/>
    </row>
    <row r="10" spans="1:1" x14ac:dyDescent="0.3">
      <c r="A10" s="5" t="s">
        <v>36</v>
      </c>
    </row>
    <row r="11" spans="1:1" x14ac:dyDescent="0.3">
      <c r="A11" s="5"/>
    </row>
    <row r="12" spans="1:1" x14ac:dyDescent="0.3">
      <c r="A12" s="5" t="s">
        <v>38</v>
      </c>
    </row>
    <row r="13" spans="1:1" x14ac:dyDescent="0.3">
      <c r="A13" s="5"/>
    </row>
    <row r="14" spans="1:1" x14ac:dyDescent="0.3">
      <c r="A14" s="5" t="s">
        <v>39</v>
      </c>
    </row>
    <row r="15" spans="1:1" x14ac:dyDescent="0.3">
      <c r="A15" s="5"/>
    </row>
    <row r="16" spans="1:1" x14ac:dyDescent="0.3">
      <c r="A16" s="5" t="s">
        <v>40</v>
      </c>
    </row>
    <row r="17" spans="1:1" x14ac:dyDescent="0.3">
      <c r="A17" s="5"/>
    </row>
    <row r="18" spans="1:1" x14ac:dyDescent="0.3">
      <c r="A18" s="5" t="s">
        <v>41</v>
      </c>
    </row>
    <row r="19" spans="1:1" x14ac:dyDescent="0.3">
      <c r="A19" s="5"/>
    </row>
    <row r="20" spans="1:1" x14ac:dyDescent="0.3">
      <c r="A20" s="5" t="s">
        <v>42</v>
      </c>
    </row>
    <row r="21" spans="1:1" x14ac:dyDescent="0.3">
      <c r="A21" s="5"/>
    </row>
    <row r="22" spans="1:1" x14ac:dyDescent="0.3">
      <c r="A22" s="5" t="s">
        <v>43</v>
      </c>
    </row>
    <row r="23" spans="1:1" x14ac:dyDescent="0.3">
      <c r="A23" s="5"/>
    </row>
    <row r="24" spans="1:1" x14ac:dyDescent="0.3">
      <c r="A24" s="5" t="s">
        <v>44</v>
      </c>
    </row>
    <row r="26" spans="1:1" x14ac:dyDescent="0.3">
      <c r="A26" s="5" t="s">
        <v>235</v>
      </c>
    </row>
    <row r="27" spans="1:1" x14ac:dyDescent="0.3">
      <c r="A27" s="5"/>
    </row>
    <row r="29" spans="1:1" x14ac:dyDescent="0.3">
      <c r="A29" s="5"/>
    </row>
    <row r="30" spans="1:1" x14ac:dyDescent="0.3">
      <c r="A30" s="5"/>
    </row>
    <row r="31" spans="1:1" x14ac:dyDescent="0.3">
      <c r="A31" t="s">
        <v>217</v>
      </c>
    </row>
  </sheetData>
  <hyperlinks>
    <hyperlink ref="A10" location="CottonTable2!A1" display="Table 2—World cotton supply and use estimates" xr:uid="{00000000-0004-0000-0000-000000000000}"/>
    <hyperlink ref="A12" location="CottonTable3!A1" display="Table 3—U.S. fiber supply" xr:uid="{00000000-0004-0000-0000-000001000000}"/>
    <hyperlink ref="A14" location="CottonTable4!A1" display="Table 4—U.S. fiber demand" xr:uid="{00000000-0004-0000-0000-000002000000}"/>
    <hyperlink ref="A16" location="CottonTable5!A1" display="Table 5—U.S. and world fiber prices" xr:uid="{00000000-0004-0000-0000-000003000000}"/>
    <hyperlink ref="A18" location="CottonTable6!A1" display="Table 6—U.S. textile imports, by fiber" xr:uid="{00000000-0004-0000-0000-000004000000}"/>
    <hyperlink ref="A20" location="CottonTable7!A1" display="Table 7—U.S. textile exports, by fiber" xr:uid="{00000000-0004-0000-0000-000005000000}"/>
    <hyperlink ref="A22" location="CottonTable8!A1" display="Table 8—U.S. cotton textile imports, by origin" xr:uid="{00000000-0004-0000-0000-000006000000}"/>
    <hyperlink ref="A24" location="CottonTable9!A1" display="Table 9—U.S. cotton textile exports, by destination " xr:uid="{00000000-0004-0000-0000-000007000000}"/>
    <hyperlink ref="A8" location="CottonTable1!A1" display="Table 1—U.S. cotton supply and use estimates" xr:uid="{00000000-0004-0000-0000-000008000000}"/>
    <hyperlink ref="A26" location="CottonTable10!A1" display="Table 10—U.S. actual and projected cotton acreage" xr:uid="{00000000-0004-0000-0000-000009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9"/>
  <sheetViews>
    <sheetView showGridLines="0" workbookViewId="0"/>
  </sheetViews>
  <sheetFormatPr defaultRowHeight="14.4" x14ac:dyDescent="0.3"/>
  <cols>
    <col min="1" max="1" width="16.441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190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223</v>
      </c>
      <c r="G2" s="105"/>
      <c r="H2" s="105"/>
      <c r="I2" s="29"/>
    </row>
    <row r="3" spans="1:9" x14ac:dyDescent="0.3">
      <c r="A3" s="44" t="s">
        <v>1</v>
      </c>
      <c r="B3" s="46" t="s">
        <v>220</v>
      </c>
      <c r="C3" s="45"/>
      <c r="D3" s="46" t="s">
        <v>238</v>
      </c>
      <c r="E3" s="106"/>
      <c r="F3" s="46" t="s">
        <v>240</v>
      </c>
      <c r="G3" s="106"/>
      <c r="H3" s="46" t="s">
        <v>241</v>
      </c>
      <c r="I3" s="1"/>
    </row>
    <row r="4" spans="1:9" ht="9" customHeight="1" x14ac:dyDescent="0.3">
      <c r="A4" s="47"/>
      <c r="B4" s="2"/>
      <c r="C4" s="2"/>
      <c r="D4" s="2"/>
      <c r="E4" s="2"/>
      <c r="F4" s="2"/>
      <c r="G4" s="2"/>
      <c r="H4" s="2"/>
      <c r="I4" s="29"/>
    </row>
    <row r="5" spans="1:9" x14ac:dyDescent="0.3">
      <c r="A5" s="47"/>
      <c r="B5" s="108" t="s">
        <v>2</v>
      </c>
      <c r="C5" s="108"/>
      <c r="D5" s="108"/>
      <c r="E5" s="108"/>
      <c r="F5" s="108"/>
      <c r="G5" s="108"/>
      <c r="H5" s="108"/>
      <c r="I5" s="29"/>
    </row>
    <row r="6" spans="1:9" x14ac:dyDescent="0.3">
      <c r="A6" s="1" t="s">
        <v>3</v>
      </c>
      <c r="B6" s="107"/>
      <c r="C6" s="107"/>
      <c r="D6" s="107"/>
      <c r="E6" s="107"/>
      <c r="F6" s="107"/>
      <c r="G6" s="1"/>
      <c r="H6" s="1"/>
      <c r="I6" s="29"/>
    </row>
    <row r="7" spans="1:9" ht="15" customHeight="1" x14ac:dyDescent="0.3">
      <c r="A7" s="1" t="s">
        <v>4</v>
      </c>
      <c r="B7" s="48">
        <v>13.579000000000001</v>
      </c>
      <c r="C7" s="1"/>
      <c r="D7" s="48">
        <v>10.086</v>
      </c>
      <c r="E7" s="48"/>
      <c r="F7" s="48">
        <v>10.086</v>
      </c>
      <c r="G7" s="48"/>
      <c r="H7" s="48">
        <v>10.086</v>
      </c>
      <c r="I7" s="29"/>
    </row>
    <row r="8" spans="1:9" x14ac:dyDescent="0.3">
      <c r="A8" s="1" t="s">
        <v>5</v>
      </c>
      <c r="B8" s="48">
        <v>7.1319999999999997</v>
      </c>
      <c r="C8" s="1"/>
      <c r="D8" s="48">
        <v>7.88</v>
      </c>
      <c r="E8" s="48"/>
      <c r="F8" s="48">
        <v>7.88</v>
      </c>
      <c r="G8" s="48"/>
      <c r="H8" s="48">
        <v>7.88</v>
      </c>
      <c r="I8" s="29"/>
    </row>
    <row r="9" spans="1:9" ht="6.75" customHeight="1" x14ac:dyDescent="0.3">
      <c r="A9" s="1"/>
      <c r="B9" s="48"/>
      <c r="C9" s="48"/>
      <c r="D9" s="48"/>
      <c r="E9" s="48"/>
      <c r="F9" s="48"/>
      <c r="G9" s="48"/>
      <c r="H9" s="3"/>
      <c r="I9" s="29"/>
    </row>
    <row r="10" spans="1:9" x14ac:dyDescent="0.3">
      <c r="A10" s="1"/>
      <c r="B10" s="108" t="s">
        <v>187</v>
      </c>
      <c r="C10" s="109"/>
      <c r="D10" s="109"/>
      <c r="E10" s="109"/>
      <c r="F10" s="109"/>
      <c r="G10" s="109"/>
      <c r="H10" s="109"/>
      <c r="I10" s="29"/>
    </row>
    <row r="11" spans="1:9" ht="8.25" customHeight="1" x14ac:dyDescent="0.3">
      <c r="A11" s="1"/>
      <c r="B11" s="50"/>
      <c r="C11" s="50"/>
      <c r="D11" s="51"/>
      <c r="E11" s="51"/>
      <c r="F11" s="51"/>
      <c r="G11" s="51"/>
      <c r="H11" s="52"/>
      <c r="I11" s="29"/>
    </row>
    <row r="12" spans="1:9" x14ac:dyDescent="0.3">
      <c r="A12" s="1" t="s">
        <v>7</v>
      </c>
      <c r="B12" s="2">
        <v>942</v>
      </c>
      <c r="C12" s="1"/>
      <c r="D12" s="2">
        <v>759</v>
      </c>
      <c r="E12" s="1"/>
      <c r="F12" s="2">
        <v>776</v>
      </c>
      <c r="G12" s="1"/>
      <c r="H12" s="2">
        <v>758</v>
      </c>
      <c r="I12" s="29"/>
    </row>
    <row r="13" spans="1:9" ht="8.25" customHeight="1" x14ac:dyDescent="0.3">
      <c r="A13" s="1"/>
      <c r="B13" s="1"/>
      <c r="C13" s="1"/>
      <c r="D13" s="1"/>
      <c r="E13" s="1"/>
      <c r="F13" s="1"/>
      <c r="G13" s="1"/>
      <c r="H13" s="1"/>
      <c r="I13" s="29"/>
    </row>
    <row r="14" spans="1:9" x14ac:dyDescent="0.3">
      <c r="A14" s="1"/>
      <c r="B14" s="108" t="s">
        <v>8</v>
      </c>
      <c r="C14" s="109"/>
      <c r="D14" s="109"/>
      <c r="E14" s="109"/>
      <c r="F14" s="109"/>
      <c r="G14" s="109"/>
      <c r="H14" s="109"/>
      <c r="I14" s="29"/>
    </row>
    <row r="15" spans="1:9" ht="8.25" customHeight="1" x14ac:dyDescent="0.3">
      <c r="A15" s="1"/>
      <c r="B15" s="50"/>
      <c r="C15" s="50"/>
      <c r="D15" s="51"/>
      <c r="E15" s="51"/>
      <c r="F15" s="51"/>
      <c r="G15" s="51"/>
      <c r="H15" s="1"/>
      <c r="I15" s="29"/>
    </row>
    <row r="16" spans="1:9" x14ac:dyDescent="0.3">
      <c r="A16" s="1" t="s">
        <v>9</v>
      </c>
      <c r="B16" s="48">
        <v>4.0259999999999998</v>
      </c>
      <c r="C16" s="48"/>
      <c r="D16" s="48">
        <v>4.0780000000000003</v>
      </c>
      <c r="E16" s="107"/>
      <c r="F16" s="48">
        <v>4.0780000000000003</v>
      </c>
      <c r="G16" s="107"/>
      <c r="H16" s="48">
        <v>4.0780000000000003</v>
      </c>
      <c r="I16" s="30"/>
    </row>
    <row r="17" spans="1:9" x14ac:dyDescent="0.3">
      <c r="A17" s="1" t="s">
        <v>10</v>
      </c>
      <c r="B17" s="48">
        <v>13.997999999999999</v>
      </c>
      <c r="C17" s="48"/>
      <c r="D17" s="48">
        <v>12.461</v>
      </c>
      <c r="E17" s="107"/>
      <c r="F17" s="48">
        <v>12.736000000000001</v>
      </c>
      <c r="G17" s="107"/>
      <c r="H17" s="48">
        <v>12.445</v>
      </c>
      <c r="I17" s="30"/>
    </row>
    <row r="18" spans="1:9" x14ac:dyDescent="0.3">
      <c r="A18" s="1" t="s">
        <v>11</v>
      </c>
      <c r="B18" s="48">
        <v>18.024000000000001</v>
      </c>
      <c r="C18" s="48"/>
      <c r="D18" s="48">
        <v>16.539000000000001</v>
      </c>
      <c r="E18" s="107"/>
      <c r="F18" s="48">
        <v>16.814</v>
      </c>
      <c r="G18" s="107"/>
      <c r="H18" s="48">
        <v>16.523</v>
      </c>
      <c r="I18" s="30"/>
    </row>
    <row r="19" spans="1:9" x14ac:dyDescent="0.3">
      <c r="A19" s="1" t="s">
        <v>12</v>
      </c>
      <c r="B19" s="48">
        <v>2.0430000000000001</v>
      </c>
      <c r="C19" s="48"/>
      <c r="D19" s="48">
        <v>2.14</v>
      </c>
      <c r="E19" s="107"/>
      <c r="F19" s="48">
        <v>2.04</v>
      </c>
      <c r="G19" s="107"/>
      <c r="H19" s="48">
        <v>1.89</v>
      </c>
      <c r="I19" s="30"/>
    </row>
    <row r="20" spans="1:9" x14ac:dyDescent="0.3">
      <c r="A20" s="1" t="s">
        <v>13</v>
      </c>
      <c r="B20" s="48">
        <v>12.449</v>
      </c>
      <c r="C20" s="48"/>
      <c r="D20" s="48">
        <v>11.815</v>
      </c>
      <c r="E20" s="107"/>
      <c r="F20" s="48">
        <v>11.815</v>
      </c>
      <c r="G20" s="107"/>
      <c r="H20" s="48">
        <v>11.815</v>
      </c>
      <c r="I20" s="30"/>
    </row>
    <row r="21" spans="1:9" x14ac:dyDescent="0.3">
      <c r="A21" s="1" t="s">
        <v>14</v>
      </c>
      <c r="B21" s="48">
        <v>14.492000000000001</v>
      </c>
      <c r="C21" s="48"/>
      <c r="D21" s="48">
        <v>13.955</v>
      </c>
      <c r="E21" s="107"/>
      <c r="F21" s="48">
        <v>13.855</v>
      </c>
      <c r="G21" s="107"/>
      <c r="H21" s="48">
        <v>13.705</v>
      </c>
      <c r="I21" s="30"/>
    </row>
    <row r="22" spans="1:9" x14ac:dyDescent="0.3">
      <c r="A22" s="1" t="s">
        <v>15</v>
      </c>
      <c r="B22" s="48">
        <v>4.0780000000000003</v>
      </c>
      <c r="C22" s="48"/>
      <c r="D22" s="48">
        <v>2.6619999999999999</v>
      </c>
      <c r="E22" s="107"/>
      <c r="F22" s="48">
        <v>3.0640000000000001</v>
      </c>
      <c r="G22" s="107"/>
      <c r="H22" s="48">
        <v>2.9870000000000001</v>
      </c>
      <c r="I22" s="30"/>
    </row>
    <row r="23" spans="1:9" ht="8.25" customHeight="1" x14ac:dyDescent="0.3">
      <c r="A23" s="1"/>
      <c r="B23" s="48"/>
      <c r="C23" s="48"/>
      <c r="D23" s="107"/>
      <c r="E23" s="48"/>
      <c r="F23" s="48"/>
      <c r="G23" s="48"/>
      <c r="H23" s="1"/>
      <c r="I23" s="29"/>
    </row>
    <row r="24" spans="1:9" x14ac:dyDescent="0.3">
      <c r="A24" s="1"/>
      <c r="B24" s="108" t="s">
        <v>16</v>
      </c>
      <c r="C24" s="109"/>
      <c r="D24" s="109"/>
      <c r="E24" s="109"/>
      <c r="F24" s="109"/>
      <c r="G24" s="109"/>
      <c r="H24" s="109"/>
      <c r="I24" s="29"/>
    </row>
    <row r="25" spans="1:9" ht="6.75" customHeight="1" x14ac:dyDescent="0.3">
      <c r="A25" s="1"/>
      <c r="B25" s="50"/>
      <c r="C25" s="50"/>
      <c r="D25" s="41"/>
      <c r="E25" s="41"/>
      <c r="F25" s="41"/>
      <c r="G25" s="41"/>
      <c r="H25" s="1"/>
      <c r="I25" s="29"/>
    </row>
    <row r="26" spans="1:9" x14ac:dyDescent="0.3">
      <c r="A26" s="1" t="s">
        <v>17</v>
      </c>
      <c r="B26" s="53">
        <v>28.1</v>
      </c>
      <c r="C26" s="1"/>
      <c r="D26" s="53">
        <v>19.100000000000001</v>
      </c>
      <c r="E26" s="4"/>
      <c r="F26" s="53">
        <v>22.1</v>
      </c>
      <c r="G26" s="4"/>
      <c r="H26" s="53">
        <v>21.8</v>
      </c>
      <c r="I26" s="30"/>
    </row>
    <row r="27" spans="1:9" ht="7.5" customHeight="1" x14ac:dyDescent="0.3">
      <c r="A27" s="1"/>
      <c r="B27" s="107"/>
      <c r="C27" s="107"/>
      <c r="D27" s="4"/>
      <c r="E27" s="4"/>
      <c r="F27" s="107"/>
      <c r="G27" s="107"/>
      <c r="H27" s="107"/>
      <c r="I27" s="29"/>
    </row>
    <row r="28" spans="1:9" x14ac:dyDescent="0.3">
      <c r="A28" s="1"/>
      <c r="B28" s="108" t="s">
        <v>18</v>
      </c>
      <c r="C28" s="109"/>
      <c r="D28" s="109"/>
      <c r="E28" s="109"/>
      <c r="F28" s="109"/>
      <c r="G28" s="109"/>
      <c r="H28" s="109"/>
      <c r="I28" s="29"/>
    </row>
    <row r="29" spans="1:9" ht="7.5" customHeight="1" x14ac:dyDescent="0.3">
      <c r="A29" s="1"/>
      <c r="B29" s="50"/>
      <c r="C29" s="50"/>
      <c r="D29" s="54"/>
      <c r="E29" s="54"/>
      <c r="F29" s="54"/>
      <c r="G29" s="54"/>
      <c r="H29" s="1"/>
      <c r="I29" s="29"/>
    </row>
    <row r="30" spans="1:9" x14ac:dyDescent="0.3">
      <c r="A30" s="1" t="s">
        <v>19</v>
      </c>
      <c r="B30" s="107"/>
      <c r="C30" s="107"/>
      <c r="D30" s="41"/>
      <c r="E30" s="41"/>
      <c r="F30" s="41"/>
      <c r="G30" s="41"/>
      <c r="H30" s="1"/>
      <c r="I30" s="29"/>
    </row>
    <row r="31" spans="1:9" x14ac:dyDescent="0.3">
      <c r="A31" s="1" t="s">
        <v>4</v>
      </c>
      <c r="B31" s="4">
        <v>182</v>
      </c>
      <c r="C31" s="12"/>
      <c r="D31" s="4">
        <v>146.5</v>
      </c>
      <c r="E31" s="4"/>
      <c r="F31" s="4">
        <v>146.5</v>
      </c>
      <c r="G31" s="4"/>
      <c r="H31" s="4">
        <v>146.5</v>
      </c>
      <c r="I31" s="29"/>
    </row>
    <row r="32" spans="1:9" x14ac:dyDescent="0.3">
      <c r="A32" s="1" t="s">
        <v>5</v>
      </c>
      <c r="B32" s="4">
        <v>176.2</v>
      </c>
      <c r="C32" s="12"/>
      <c r="D32" s="4">
        <v>141.1</v>
      </c>
      <c r="E32" s="4"/>
      <c r="F32" s="4">
        <v>141.1</v>
      </c>
      <c r="G32" s="4"/>
      <c r="H32" s="4">
        <v>141.1</v>
      </c>
      <c r="I32" s="29"/>
    </row>
    <row r="33" spans="1:9" ht="7.5" customHeight="1" x14ac:dyDescent="0.3">
      <c r="A33" s="1"/>
      <c r="B33" s="55"/>
      <c r="C33" s="55"/>
      <c r="D33" s="55"/>
      <c r="E33" s="55"/>
      <c r="F33" s="55"/>
      <c r="G33" s="55"/>
      <c r="H33" s="1"/>
      <c r="I33" s="29"/>
    </row>
    <row r="34" spans="1:9" x14ac:dyDescent="0.3">
      <c r="A34" s="1"/>
      <c r="B34" s="108" t="s">
        <v>6</v>
      </c>
      <c r="C34" s="109"/>
      <c r="D34" s="109"/>
      <c r="E34" s="109"/>
      <c r="F34" s="109"/>
      <c r="G34" s="109"/>
      <c r="H34" s="109"/>
      <c r="I34" s="29"/>
    </row>
    <row r="35" spans="1:9" ht="8.25" customHeight="1" x14ac:dyDescent="0.3">
      <c r="A35" s="1"/>
      <c r="B35" s="50"/>
      <c r="C35" s="50"/>
      <c r="D35" s="107"/>
      <c r="E35" s="52"/>
      <c r="F35" s="41"/>
      <c r="G35" s="41"/>
      <c r="H35" s="1"/>
      <c r="I35" s="29"/>
    </row>
    <row r="36" spans="1:9" x14ac:dyDescent="0.3">
      <c r="A36" s="1" t="s">
        <v>7</v>
      </c>
      <c r="B36" s="3">
        <v>1280</v>
      </c>
      <c r="C36" s="3"/>
      <c r="D36" s="3">
        <v>1211</v>
      </c>
      <c r="E36" s="107"/>
      <c r="F36" s="3">
        <v>1204</v>
      </c>
      <c r="G36" s="107"/>
      <c r="H36" s="3">
        <v>1126</v>
      </c>
      <c r="I36" s="29"/>
    </row>
    <row r="37" spans="1:9" ht="9" customHeight="1" x14ac:dyDescent="0.3">
      <c r="A37" s="1"/>
      <c r="B37" s="9"/>
      <c r="C37" s="9"/>
      <c r="D37" s="9"/>
      <c r="E37" s="9"/>
      <c r="F37" s="9"/>
      <c r="G37" s="9"/>
      <c r="H37" s="1"/>
      <c r="I37" s="29"/>
    </row>
    <row r="38" spans="1:9" x14ac:dyDescent="0.3">
      <c r="A38" s="1"/>
      <c r="B38" s="108" t="s">
        <v>20</v>
      </c>
      <c r="C38" s="109"/>
      <c r="D38" s="109"/>
      <c r="E38" s="109"/>
      <c r="F38" s="109"/>
      <c r="G38" s="109"/>
      <c r="H38" s="109"/>
      <c r="I38" s="29"/>
    </row>
    <row r="39" spans="1:9" ht="6.75" customHeight="1" x14ac:dyDescent="0.3">
      <c r="A39" s="1"/>
      <c r="B39" s="50"/>
      <c r="C39" s="50"/>
      <c r="D39" s="52"/>
      <c r="E39" s="52"/>
      <c r="F39" s="52"/>
      <c r="G39" s="52"/>
      <c r="H39" s="107"/>
      <c r="I39" s="29"/>
    </row>
    <row r="40" spans="1:9" x14ac:dyDescent="0.3">
      <c r="A40" s="1" t="s">
        <v>9</v>
      </c>
      <c r="B40" s="1">
        <v>24</v>
      </c>
      <c r="C40" s="1"/>
      <c r="D40" s="1">
        <v>172</v>
      </c>
      <c r="E40" s="1"/>
      <c r="F40" s="1">
        <v>172</v>
      </c>
      <c r="G40" s="1"/>
      <c r="H40" s="1">
        <v>172</v>
      </c>
      <c r="I40" s="29"/>
    </row>
    <row r="41" spans="1:9" x14ac:dyDescent="0.3">
      <c r="A41" s="1" t="s">
        <v>10</v>
      </c>
      <c r="B41" s="1">
        <v>470</v>
      </c>
      <c r="C41" s="3"/>
      <c r="D41" s="1">
        <v>356</v>
      </c>
      <c r="E41" s="1"/>
      <c r="F41" s="1">
        <v>354</v>
      </c>
      <c r="G41" s="1"/>
      <c r="H41" s="1">
        <v>331</v>
      </c>
      <c r="I41" s="29"/>
    </row>
    <row r="42" spans="1:9" x14ac:dyDescent="0.3">
      <c r="A42" s="1" t="s">
        <v>11</v>
      </c>
      <c r="B42" s="3">
        <v>496</v>
      </c>
      <c r="C42" s="3"/>
      <c r="D42" s="3">
        <v>533</v>
      </c>
      <c r="E42" s="1"/>
      <c r="F42" s="3">
        <v>531</v>
      </c>
      <c r="G42" s="1"/>
      <c r="H42" s="3">
        <v>508</v>
      </c>
      <c r="I42" s="29"/>
    </row>
    <row r="43" spans="1:9" x14ac:dyDescent="0.3">
      <c r="A43" s="1" t="s">
        <v>12</v>
      </c>
      <c r="B43" s="1">
        <v>7</v>
      </c>
      <c r="C43" s="3"/>
      <c r="D43" s="1">
        <v>10</v>
      </c>
      <c r="E43" s="1"/>
      <c r="F43" s="1">
        <v>10</v>
      </c>
      <c r="G43" s="1"/>
      <c r="H43" s="1">
        <v>10</v>
      </c>
      <c r="I43" s="29"/>
    </row>
    <row r="44" spans="1:9" x14ac:dyDescent="0.3">
      <c r="A44" s="1" t="s">
        <v>13</v>
      </c>
      <c r="B44" s="1">
        <v>317</v>
      </c>
      <c r="C44" s="3"/>
      <c r="D44" s="1">
        <v>385</v>
      </c>
      <c r="E44" s="1"/>
      <c r="F44" s="1">
        <v>385</v>
      </c>
      <c r="G44" s="1"/>
      <c r="H44" s="1">
        <v>385</v>
      </c>
      <c r="I44" s="29"/>
    </row>
    <row r="45" spans="1:9" x14ac:dyDescent="0.3">
      <c r="A45" s="1" t="s">
        <v>14</v>
      </c>
      <c r="B45" s="1">
        <v>324</v>
      </c>
      <c r="C45" s="3"/>
      <c r="D45" s="1">
        <v>395</v>
      </c>
      <c r="E45" s="1"/>
      <c r="F45" s="1">
        <v>395</v>
      </c>
      <c r="G45" s="1"/>
      <c r="H45" s="1">
        <v>395</v>
      </c>
      <c r="I45" s="29"/>
    </row>
    <row r="46" spans="1:9" x14ac:dyDescent="0.3">
      <c r="A46" s="1" t="s">
        <v>15</v>
      </c>
      <c r="B46" s="1">
        <v>172</v>
      </c>
      <c r="C46" s="1"/>
      <c r="D46" s="1">
        <v>138</v>
      </c>
      <c r="E46" s="1"/>
      <c r="F46" s="1">
        <v>136</v>
      </c>
      <c r="G46" s="1"/>
      <c r="H46" s="1">
        <v>113</v>
      </c>
      <c r="I46" s="29"/>
    </row>
    <row r="47" spans="1:9" ht="7.5" customHeight="1" x14ac:dyDescent="0.3">
      <c r="A47" s="1"/>
      <c r="B47" s="1"/>
      <c r="C47" s="1"/>
      <c r="D47" s="1"/>
      <c r="E47" s="1"/>
      <c r="F47" s="107"/>
      <c r="G47" s="107"/>
      <c r="H47" s="107"/>
      <c r="I47" s="29"/>
    </row>
    <row r="48" spans="1:9" x14ac:dyDescent="0.3">
      <c r="A48" s="1"/>
      <c r="B48" s="108" t="s">
        <v>16</v>
      </c>
      <c r="C48" s="109"/>
      <c r="D48" s="109"/>
      <c r="E48" s="109"/>
      <c r="F48" s="109"/>
      <c r="G48" s="109"/>
      <c r="H48" s="109"/>
      <c r="I48" s="29"/>
    </row>
    <row r="49" spans="1:9" ht="8.25" customHeight="1" x14ac:dyDescent="0.3">
      <c r="A49" s="1"/>
      <c r="B49" s="50"/>
      <c r="C49" s="50"/>
      <c r="D49" s="41"/>
      <c r="E49" s="41"/>
      <c r="F49" s="12"/>
      <c r="G49" s="12"/>
      <c r="H49" s="1"/>
      <c r="I49" s="29"/>
    </row>
    <row r="50" spans="1:9" x14ac:dyDescent="0.3">
      <c r="A50" s="39" t="s">
        <v>17</v>
      </c>
      <c r="B50" s="56">
        <v>53.1</v>
      </c>
      <c r="C50" s="57"/>
      <c r="D50" s="56">
        <v>34.9</v>
      </c>
      <c r="E50" s="106"/>
      <c r="F50" s="56">
        <v>34.4</v>
      </c>
      <c r="G50" s="106"/>
      <c r="H50" s="56">
        <v>28.6</v>
      </c>
      <c r="I50" s="29"/>
    </row>
    <row r="51" spans="1:9" ht="3.9" customHeight="1" x14ac:dyDescent="0.3">
      <c r="A51" s="1"/>
      <c r="B51" s="4"/>
      <c r="C51" s="4"/>
      <c r="D51" s="12"/>
      <c r="E51" s="12"/>
      <c r="F51" s="12"/>
      <c r="G51" s="12"/>
      <c r="H51" s="12"/>
      <c r="I51" s="29"/>
    </row>
    <row r="52" spans="1:9" ht="14.1" customHeight="1" x14ac:dyDescent="0.3">
      <c r="A52" s="1" t="s">
        <v>35</v>
      </c>
      <c r="B52" s="58"/>
      <c r="C52" s="58"/>
      <c r="D52" s="58"/>
      <c r="E52" s="58"/>
      <c r="F52" s="58"/>
      <c r="G52" s="58"/>
      <c r="H52" s="58"/>
      <c r="I52" s="29"/>
    </row>
    <row r="53" spans="1:9" ht="14.1" customHeight="1" x14ac:dyDescent="0.3">
      <c r="A53" s="1" t="s">
        <v>21</v>
      </c>
      <c r="B53" s="58"/>
      <c r="C53" s="58"/>
      <c r="D53" s="58"/>
      <c r="E53" s="58"/>
      <c r="F53" s="58"/>
      <c r="G53" s="58"/>
      <c r="H53" s="58"/>
      <c r="I53" s="29"/>
    </row>
    <row r="54" spans="1:9" ht="6.9" customHeight="1" x14ac:dyDescent="0.3">
      <c r="A54" s="107"/>
      <c r="B54" s="107"/>
      <c r="C54" s="107"/>
      <c r="D54" s="107"/>
      <c r="E54" s="107"/>
      <c r="F54" s="107"/>
      <c r="G54" s="107"/>
      <c r="H54" s="107"/>
      <c r="I54" s="29"/>
    </row>
    <row r="55" spans="1:9" ht="14.1" customHeight="1" x14ac:dyDescent="0.3">
      <c r="A55" s="1" t="s">
        <v>225</v>
      </c>
      <c r="B55" s="107"/>
      <c r="C55" s="107"/>
      <c r="D55" s="107"/>
      <c r="E55" s="107"/>
      <c r="F55" s="107"/>
      <c r="G55" s="107"/>
      <c r="H55" s="107"/>
      <c r="I55" s="29"/>
    </row>
    <row r="56" spans="1:9" ht="14.1" customHeight="1" x14ac:dyDescent="0.3">
      <c r="A56" s="1" t="s">
        <v>226</v>
      </c>
      <c r="B56" s="107"/>
      <c r="C56" s="107"/>
      <c r="D56" s="107"/>
      <c r="E56" s="107"/>
      <c r="F56" s="107"/>
      <c r="G56" s="107"/>
      <c r="H56" s="107"/>
      <c r="I56" s="29"/>
    </row>
    <row r="57" spans="1:9" ht="6.9" customHeight="1" x14ac:dyDescent="0.3">
      <c r="A57" s="1"/>
      <c r="B57" s="107"/>
      <c r="C57" s="107"/>
      <c r="D57" s="107"/>
      <c r="E57" s="107"/>
      <c r="F57" s="107"/>
      <c r="G57" s="107"/>
      <c r="H57" s="107"/>
      <c r="I57" s="29"/>
    </row>
    <row r="58" spans="1:9" x14ac:dyDescent="0.3">
      <c r="A58" s="1" t="s">
        <v>242</v>
      </c>
      <c r="B58" s="1"/>
      <c r="C58" s="107"/>
      <c r="D58" s="107"/>
      <c r="E58" s="107"/>
      <c r="F58" s="107"/>
      <c r="G58" s="107"/>
      <c r="H58" s="107"/>
    </row>
    <row r="59" spans="1:9" x14ac:dyDescent="0.3">
      <c r="A59" s="7"/>
      <c r="B59" s="7"/>
      <c r="C59" s="7"/>
      <c r="D59" s="7"/>
      <c r="E59" s="7"/>
      <c r="F59" s="7"/>
      <c r="G59" s="7"/>
      <c r="H59" s="7"/>
      <c r="I59" s="7"/>
    </row>
  </sheetData>
  <mergeCells count="8">
    <mergeCell ref="B48:H48"/>
    <mergeCell ref="B5:H5"/>
    <mergeCell ref="B10:H10"/>
    <mergeCell ref="B14:H14"/>
    <mergeCell ref="B24:H24"/>
    <mergeCell ref="B28:H28"/>
    <mergeCell ref="B34:H34"/>
    <mergeCell ref="B38:H38"/>
  </mergeCells>
  <pageMargins left="0.7" right="0.7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8"/>
  <sheetViews>
    <sheetView showGridLines="0" workbookViewId="0"/>
  </sheetViews>
  <sheetFormatPr defaultRowHeight="14.4" x14ac:dyDescent="0.3"/>
  <cols>
    <col min="1" max="1" width="17.6640625" customWidth="1"/>
    <col min="2" max="2" width="11.6640625" customWidth="1"/>
    <col min="3" max="3" width="1.44140625" customWidth="1"/>
    <col min="4" max="4" width="11.6640625" customWidth="1"/>
    <col min="5" max="5" width="1.44140625" customWidth="1"/>
    <col min="6" max="6" width="11.6640625" customWidth="1"/>
    <col min="7" max="7" width="1.44140625" customWidth="1"/>
    <col min="8" max="8" width="11.6640625" customWidth="1"/>
  </cols>
  <sheetData>
    <row r="1" spans="1:9" x14ac:dyDescent="0.3">
      <c r="A1" s="39" t="s">
        <v>191</v>
      </c>
      <c r="B1" s="39"/>
      <c r="C1" s="39"/>
      <c r="D1" s="39"/>
      <c r="E1" s="39"/>
      <c r="F1" s="39"/>
      <c r="G1" s="39"/>
      <c r="H1" s="39"/>
      <c r="I1" s="29"/>
    </row>
    <row r="2" spans="1:9" x14ac:dyDescent="0.3">
      <c r="A2" s="1"/>
      <c r="B2" s="1"/>
      <c r="C2" s="1"/>
      <c r="D2" s="42"/>
      <c r="E2" s="42"/>
      <c r="F2" s="43" t="s">
        <v>223</v>
      </c>
      <c r="G2" s="42"/>
      <c r="H2" s="43"/>
      <c r="I2" s="29"/>
    </row>
    <row r="3" spans="1:9" x14ac:dyDescent="0.3">
      <c r="A3" s="44" t="s">
        <v>1</v>
      </c>
      <c r="B3" s="46" t="s">
        <v>220</v>
      </c>
      <c r="C3" s="45"/>
      <c r="D3" s="46" t="s">
        <v>238</v>
      </c>
      <c r="E3" s="106"/>
      <c r="F3" s="46" t="s">
        <v>240</v>
      </c>
      <c r="G3" s="106"/>
      <c r="H3" s="46" t="s">
        <v>241</v>
      </c>
      <c r="I3" s="29"/>
    </row>
    <row r="4" spans="1:9" ht="8.25" customHeight="1" x14ac:dyDescent="0.3">
      <c r="A4" s="47"/>
      <c r="B4" s="2"/>
      <c r="C4" s="2"/>
      <c r="D4" s="2"/>
      <c r="E4" s="2"/>
      <c r="F4" s="2"/>
      <c r="G4" s="2"/>
      <c r="H4" s="2"/>
      <c r="I4" s="2"/>
    </row>
    <row r="5" spans="1:9" x14ac:dyDescent="0.3">
      <c r="A5" s="1"/>
      <c r="B5" s="108" t="s">
        <v>22</v>
      </c>
      <c r="C5" s="108"/>
      <c r="D5" s="108"/>
      <c r="E5" s="108"/>
      <c r="F5" s="108"/>
      <c r="G5" s="108"/>
      <c r="H5" s="108"/>
      <c r="I5" s="29"/>
    </row>
    <row r="6" spans="1:9" x14ac:dyDescent="0.3">
      <c r="A6" s="1" t="s">
        <v>23</v>
      </c>
      <c r="B6" s="1"/>
      <c r="C6" s="1"/>
      <c r="D6" s="1"/>
      <c r="E6" s="1"/>
      <c r="F6" s="1"/>
      <c r="G6" s="1"/>
      <c r="H6" s="1"/>
      <c r="I6" s="29"/>
    </row>
    <row r="7" spans="1:9" x14ac:dyDescent="0.3">
      <c r="A7" s="1" t="s">
        <v>24</v>
      </c>
      <c r="B7" s="1"/>
      <c r="C7" s="1"/>
      <c r="D7" s="1"/>
      <c r="E7" s="1"/>
      <c r="F7" s="1"/>
      <c r="G7" s="1"/>
      <c r="H7" s="1"/>
      <c r="I7" s="29"/>
    </row>
    <row r="8" spans="1:9" x14ac:dyDescent="0.3">
      <c r="A8" s="1" t="s">
        <v>25</v>
      </c>
      <c r="B8" s="14">
        <v>76.34</v>
      </c>
      <c r="C8" s="14"/>
      <c r="D8" s="14">
        <v>82.84</v>
      </c>
      <c r="E8" s="14"/>
      <c r="F8" s="14">
        <v>83.04</v>
      </c>
      <c r="G8" s="14"/>
      <c r="H8" s="14">
        <v>82.83</v>
      </c>
      <c r="I8" s="1"/>
    </row>
    <row r="9" spans="1:9" x14ac:dyDescent="0.3">
      <c r="A9" s="1" t="s">
        <v>26</v>
      </c>
      <c r="B9" s="14">
        <v>72.290000000000006</v>
      </c>
      <c r="C9" s="14"/>
      <c r="D9" s="14">
        <v>78.59</v>
      </c>
      <c r="E9" s="14"/>
      <c r="F9" s="14">
        <v>78.790000000000006</v>
      </c>
      <c r="G9" s="14"/>
      <c r="H9" s="14">
        <v>78.58</v>
      </c>
      <c r="I9" s="1"/>
    </row>
    <row r="10" spans="1:9" x14ac:dyDescent="0.3">
      <c r="A10" s="1" t="s">
        <v>27</v>
      </c>
      <c r="B10" s="107"/>
      <c r="C10" s="14"/>
      <c r="D10" s="107"/>
      <c r="E10" s="107"/>
      <c r="F10" s="107"/>
      <c r="G10" s="107"/>
      <c r="H10" s="107"/>
      <c r="I10" s="1"/>
    </row>
    <row r="11" spans="1:9" x14ac:dyDescent="0.3">
      <c r="A11" s="1" t="s">
        <v>25</v>
      </c>
      <c r="B11" s="14">
        <v>116.64</v>
      </c>
      <c r="C11" s="1"/>
      <c r="D11" s="14">
        <v>112.6</v>
      </c>
      <c r="E11" s="14"/>
      <c r="F11" s="14">
        <v>113.46</v>
      </c>
      <c r="G11" s="14"/>
      <c r="H11" s="14">
        <v>112.92</v>
      </c>
      <c r="I11" s="1"/>
    </row>
    <row r="12" spans="1:9" x14ac:dyDescent="0.3">
      <c r="A12" s="1" t="s">
        <v>26</v>
      </c>
      <c r="B12" s="14">
        <v>102.17</v>
      </c>
      <c r="C12" s="1"/>
      <c r="D12" s="14">
        <v>99.79</v>
      </c>
      <c r="E12" s="14"/>
      <c r="F12" s="14">
        <v>100.37</v>
      </c>
      <c r="G12" s="14"/>
      <c r="H12" s="14">
        <v>100.14</v>
      </c>
      <c r="I12" s="1"/>
    </row>
    <row r="13" spans="1:9" x14ac:dyDescent="0.3">
      <c r="A13" s="1" t="s">
        <v>28</v>
      </c>
      <c r="B13" s="107"/>
      <c r="C13" s="1"/>
      <c r="D13" s="107"/>
      <c r="E13" s="107"/>
      <c r="F13" s="107"/>
      <c r="G13" s="107"/>
      <c r="H13" s="107"/>
      <c r="I13" s="1"/>
    </row>
    <row r="14" spans="1:9" x14ac:dyDescent="0.3">
      <c r="A14" s="1" t="s">
        <v>25</v>
      </c>
      <c r="B14" s="14">
        <v>37.69</v>
      </c>
      <c r="C14" s="1"/>
      <c r="D14" s="14">
        <v>43.23</v>
      </c>
      <c r="E14" s="14"/>
      <c r="F14" s="14">
        <v>43.3</v>
      </c>
      <c r="G14" s="14"/>
      <c r="H14" s="14">
        <v>43.15</v>
      </c>
      <c r="I14" s="29"/>
    </row>
    <row r="15" spans="1:9" x14ac:dyDescent="0.3">
      <c r="A15" s="1" t="s">
        <v>26</v>
      </c>
      <c r="B15" s="14">
        <v>37.69</v>
      </c>
      <c r="C15" s="1"/>
      <c r="D15" s="14">
        <v>43.22</v>
      </c>
      <c r="E15" s="14"/>
      <c r="F15" s="14">
        <v>43.3</v>
      </c>
      <c r="G15" s="14"/>
      <c r="H15" s="14">
        <v>43.15</v>
      </c>
      <c r="I15" s="29"/>
    </row>
    <row r="16" spans="1:9" ht="9" customHeight="1" x14ac:dyDescent="0.3">
      <c r="A16" s="1"/>
      <c r="B16" s="14"/>
      <c r="C16" s="1"/>
      <c r="D16" s="107"/>
      <c r="E16" s="107"/>
      <c r="F16" s="107"/>
      <c r="G16" s="107"/>
      <c r="H16" s="107"/>
      <c r="I16" s="1"/>
    </row>
    <row r="17" spans="1:9" x14ac:dyDescent="0.3">
      <c r="A17" s="1" t="s">
        <v>29</v>
      </c>
      <c r="B17" s="14"/>
      <c r="C17" s="1"/>
      <c r="D17" s="14"/>
      <c r="E17" s="14"/>
      <c r="F17" s="14"/>
      <c r="G17" s="14"/>
      <c r="H17" s="14"/>
      <c r="I17" s="1"/>
    </row>
    <row r="18" spans="1:9" x14ac:dyDescent="0.3">
      <c r="A18" s="1" t="s">
        <v>30</v>
      </c>
      <c r="B18" s="14"/>
      <c r="C18" s="1"/>
      <c r="D18" s="14"/>
      <c r="E18" s="14"/>
      <c r="F18" s="14"/>
      <c r="G18" s="14"/>
      <c r="H18" s="14"/>
      <c r="I18" s="1"/>
    </row>
    <row r="19" spans="1:9" x14ac:dyDescent="0.3">
      <c r="A19" s="1" t="s">
        <v>25</v>
      </c>
      <c r="B19" s="14">
        <v>111.52</v>
      </c>
      <c r="C19" s="1"/>
      <c r="D19" s="14">
        <v>115.79</v>
      </c>
      <c r="E19" s="14"/>
      <c r="F19" s="14">
        <v>115.3</v>
      </c>
      <c r="G19" s="14"/>
      <c r="H19" s="14">
        <v>113.73</v>
      </c>
      <c r="I19" s="1"/>
    </row>
    <row r="20" spans="1:9" x14ac:dyDescent="0.3">
      <c r="A20" s="1" t="s">
        <v>26</v>
      </c>
      <c r="B20" s="14">
        <v>109.47</v>
      </c>
      <c r="C20" s="1"/>
      <c r="D20" s="14">
        <v>113.64</v>
      </c>
      <c r="E20" s="14"/>
      <c r="F20" s="14">
        <v>113.25</v>
      </c>
      <c r="G20" s="14"/>
      <c r="H20" s="14">
        <v>111.83</v>
      </c>
      <c r="I20" s="1"/>
    </row>
    <row r="21" spans="1:9" x14ac:dyDescent="0.3">
      <c r="A21" s="1" t="s">
        <v>31</v>
      </c>
      <c r="B21" s="14"/>
      <c r="C21" s="14"/>
      <c r="D21" s="14"/>
      <c r="E21" s="14"/>
      <c r="F21" s="14"/>
      <c r="G21" s="14"/>
      <c r="H21" s="14"/>
      <c r="I21" s="1"/>
    </row>
    <row r="22" spans="1:9" x14ac:dyDescent="0.3">
      <c r="A22" s="1" t="s">
        <v>25</v>
      </c>
      <c r="B22" s="14">
        <v>37.03</v>
      </c>
      <c r="C22" s="14"/>
      <c r="D22" s="14">
        <v>43.24</v>
      </c>
      <c r="E22" s="14"/>
      <c r="F22" s="14">
        <v>43.31</v>
      </c>
      <c r="G22" s="14"/>
      <c r="H22" s="14">
        <v>43.15</v>
      </c>
      <c r="I22" s="1"/>
    </row>
    <row r="23" spans="1:9" x14ac:dyDescent="0.3">
      <c r="A23" s="1" t="s">
        <v>26</v>
      </c>
      <c r="B23" s="14">
        <v>24.26</v>
      </c>
      <c r="C23" s="14"/>
      <c r="D23" s="14">
        <v>31.04</v>
      </c>
      <c r="E23" s="14"/>
      <c r="F23" s="14">
        <v>31.11</v>
      </c>
      <c r="G23" s="14"/>
      <c r="H23" s="14">
        <v>30.95</v>
      </c>
      <c r="I23" s="1"/>
    </row>
    <row r="24" spans="1:9" x14ac:dyDescent="0.3">
      <c r="A24" s="1" t="s">
        <v>32</v>
      </c>
      <c r="B24" s="107"/>
      <c r="C24" s="14"/>
      <c r="D24" s="107"/>
      <c r="E24" s="107"/>
      <c r="F24" s="107"/>
      <c r="G24" s="107"/>
      <c r="H24" s="107"/>
      <c r="I24" s="1"/>
    </row>
    <row r="25" spans="1:9" x14ac:dyDescent="0.3">
      <c r="A25" s="1" t="s">
        <v>25</v>
      </c>
      <c r="B25" s="14">
        <v>82.83</v>
      </c>
      <c r="C25" s="14"/>
      <c r="D25" s="14">
        <v>79.92</v>
      </c>
      <c r="E25" s="14"/>
      <c r="F25" s="14">
        <v>81.5</v>
      </c>
      <c r="G25" s="14"/>
      <c r="H25" s="14">
        <v>82.4</v>
      </c>
      <c r="I25" s="29"/>
    </row>
    <row r="26" spans="1:9" x14ac:dyDescent="0.3">
      <c r="A26" s="1" t="s">
        <v>26</v>
      </c>
      <c r="B26" s="14">
        <v>78.58</v>
      </c>
      <c r="C26" s="14"/>
      <c r="D26" s="14">
        <v>77.12</v>
      </c>
      <c r="E26" s="14"/>
      <c r="F26" s="14">
        <v>78.3</v>
      </c>
      <c r="G26" s="14"/>
      <c r="H26" s="14">
        <v>79.3</v>
      </c>
      <c r="I26" s="1"/>
    </row>
    <row r="27" spans="1:9" ht="8.25" customHeight="1" x14ac:dyDescent="0.3">
      <c r="A27" s="1"/>
      <c r="B27" s="14"/>
      <c r="C27" s="14"/>
      <c r="D27" s="48"/>
      <c r="E27" s="14"/>
      <c r="F27" s="14"/>
      <c r="G27" s="14"/>
      <c r="H27" s="48"/>
      <c r="I27" s="1"/>
    </row>
    <row r="28" spans="1:9" x14ac:dyDescent="0.3">
      <c r="A28" s="1"/>
      <c r="B28" s="108" t="s">
        <v>33</v>
      </c>
      <c r="C28" s="108"/>
      <c r="D28" s="108"/>
      <c r="E28" s="108"/>
      <c r="F28" s="108"/>
      <c r="G28" s="108"/>
      <c r="H28" s="108"/>
      <c r="I28" s="1"/>
    </row>
    <row r="29" spans="1:9" x14ac:dyDescent="0.3">
      <c r="A29" s="1" t="s">
        <v>34</v>
      </c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1" t="s">
        <v>25</v>
      </c>
      <c r="B30" s="4">
        <v>74.3</v>
      </c>
      <c r="C30" s="12"/>
      <c r="D30" s="4">
        <v>69</v>
      </c>
      <c r="E30" s="107"/>
      <c r="F30" s="4">
        <v>70.7</v>
      </c>
      <c r="G30" s="107"/>
      <c r="H30" s="4">
        <v>72.5</v>
      </c>
      <c r="I30" s="1"/>
    </row>
    <row r="31" spans="1:9" x14ac:dyDescent="0.3">
      <c r="A31" s="39" t="s">
        <v>26</v>
      </c>
      <c r="B31" s="56">
        <v>71.8</v>
      </c>
      <c r="C31" s="57"/>
      <c r="D31" s="56">
        <v>67.900000000000006</v>
      </c>
      <c r="E31" s="106"/>
      <c r="F31" s="56">
        <v>69.099999999999994</v>
      </c>
      <c r="G31" s="106"/>
      <c r="H31" s="56">
        <v>70.900000000000006</v>
      </c>
      <c r="I31" s="1"/>
    </row>
    <row r="32" spans="1:9" ht="3.9" customHeight="1" x14ac:dyDescent="0.3">
      <c r="A32" s="1"/>
      <c r="B32" s="4"/>
      <c r="C32" s="4"/>
      <c r="D32" s="1"/>
      <c r="E32" s="1"/>
      <c r="F32" s="1"/>
      <c r="G32" s="1"/>
      <c r="H32" s="1"/>
      <c r="I32" s="1"/>
    </row>
    <row r="33" spans="1:12" ht="14.1" customHeight="1" x14ac:dyDescent="0.3">
      <c r="A33" s="1" t="s">
        <v>35</v>
      </c>
      <c r="B33" s="58"/>
      <c r="C33" s="58"/>
      <c r="D33" s="1"/>
      <c r="E33" s="1"/>
      <c r="F33" s="1"/>
      <c r="G33" s="1"/>
      <c r="H33" s="1"/>
      <c r="I33" s="29"/>
    </row>
    <row r="34" spans="1:12" ht="6.9" customHeight="1" x14ac:dyDescent="0.3">
      <c r="A34" s="1"/>
      <c r="B34" s="58"/>
      <c r="C34" s="58"/>
      <c r="D34" s="1"/>
      <c r="E34" s="1"/>
      <c r="F34" s="1"/>
      <c r="G34" s="1"/>
      <c r="H34" s="1"/>
      <c r="I34" s="29"/>
    </row>
    <row r="35" spans="1:12" ht="14.1" customHeight="1" x14ac:dyDescent="0.3">
      <c r="A35" s="1" t="s">
        <v>225</v>
      </c>
      <c r="B35" s="58"/>
      <c r="C35" s="58"/>
      <c r="D35" s="1"/>
      <c r="E35" s="1"/>
      <c r="F35" s="1"/>
      <c r="G35" s="1"/>
      <c r="H35" s="1"/>
      <c r="I35" s="29"/>
    </row>
    <row r="36" spans="1:12" ht="14.1" customHeight="1" x14ac:dyDescent="0.3">
      <c r="A36" s="1" t="s">
        <v>226</v>
      </c>
      <c r="B36" s="58"/>
      <c r="C36" s="58"/>
      <c r="D36" s="1"/>
      <c r="E36" s="1"/>
      <c r="F36" s="1"/>
      <c r="G36" s="1"/>
      <c r="H36" s="1"/>
      <c r="I36" s="29"/>
    </row>
    <row r="37" spans="1:12" ht="6.9" customHeight="1" x14ac:dyDescent="0.3">
      <c r="A37" s="107"/>
      <c r="B37" s="107"/>
      <c r="C37" s="107"/>
      <c r="D37" s="107"/>
      <c r="E37" s="107"/>
      <c r="F37" s="107"/>
      <c r="G37" s="107"/>
      <c r="H37" s="107"/>
      <c r="I37" s="29"/>
      <c r="L37" t="s">
        <v>37</v>
      </c>
    </row>
    <row r="38" spans="1:12" x14ac:dyDescent="0.3">
      <c r="A38" s="1" t="s">
        <v>242</v>
      </c>
      <c r="B38" s="107"/>
      <c r="C38" s="107"/>
      <c r="D38" s="107"/>
      <c r="E38" s="107"/>
      <c r="F38" s="107"/>
      <c r="G38" s="107"/>
      <c r="H38" s="107"/>
      <c r="I38" s="28"/>
    </row>
  </sheetData>
  <mergeCells count="2">
    <mergeCell ref="B5:H5"/>
    <mergeCell ref="B28:H28"/>
  </mergeCells>
  <pageMargins left="0.7" right="0.7" top="0.75" bottom="0.75" header="0.3" footer="0.3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5"/>
  <sheetViews>
    <sheetView showGridLines="0" workbookViewId="0"/>
  </sheetViews>
  <sheetFormatPr defaultRowHeight="14.4" x14ac:dyDescent="0.3"/>
  <cols>
    <col min="1" max="1" width="23.44140625" customWidth="1"/>
    <col min="2" max="5" width="12.6640625" customWidth="1"/>
  </cols>
  <sheetData>
    <row r="1" spans="1:7" x14ac:dyDescent="0.3">
      <c r="A1" s="39" t="s">
        <v>192</v>
      </c>
      <c r="B1" s="39"/>
      <c r="C1" s="39"/>
      <c r="D1" s="39"/>
      <c r="E1" s="39"/>
      <c r="F1" s="29"/>
      <c r="G1" s="2"/>
    </row>
    <row r="2" spans="1:7" x14ac:dyDescent="0.3">
      <c r="A2" s="1"/>
      <c r="B2" s="2" t="s">
        <v>216</v>
      </c>
      <c r="C2" s="2" t="s">
        <v>224</v>
      </c>
      <c r="D2" s="2" t="s">
        <v>238</v>
      </c>
      <c r="E2" s="2" t="s">
        <v>238</v>
      </c>
      <c r="F2" s="29"/>
      <c r="G2" s="2"/>
    </row>
    <row r="3" spans="1:7" x14ac:dyDescent="0.3">
      <c r="A3" s="59" t="s">
        <v>1</v>
      </c>
      <c r="B3" s="39">
        <v>2023</v>
      </c>
      <c r="C3" s="39">
        <v>2023</v>
      </c>
      <c r="D3" s="39">
        <v>2023</v>
      </c>
      <c r="E3" s="39">
        <v>2022</v>
      </c>
      <c r="F3" s="29"/>
      <c r="G3" s="2"/>
    </row>
    <row r="4" spans="1:7" ht="9" customHeight="1" x14ac:dyDescent="0.3">
      <c r="A4" s="1"/>
      <c r="B4" s="2"/>
      <c r="C4" s="2"/>
      <c r="D4" s="2"/>
      <c r="E4" s="2"/>
      <c r="F4" s="29"/>
      <c r="G4" s="2"/>
    </row>
    <row r="5" spans="1:7" x14ac:dyDescent="0.3">
      <c r="A5" s="1"/>
      <c r="B5" s="110" t="s">
        <v>46</v>
      </c>
      <c r="C5" s="110"/>
      <c r="D5" s="110"/>
      <c r="E5" s="110"/>
      <c r="F5" s="29"/>
      <c r="G5" s="2"/>
    </row>
    <row r="6" spans="1:7" x14ac:dyDescent="0.3">
      <c r="A6" s="1" t="s">
        <v>47</v>
      </c>
      <c r="B6" s="1"/>
      <c r="C6" s="1"/>
      <c r="D6" s="1"/>
      <c r="E6" s="1"/>
      <c r="F6" s="29"/>
      <c r="G6" s="2"/>
    </row>
    <row r="7" spans="1:7" x14ac:dyDescent="0.3">
      <c r="A7" s="1" t="s">
        <v>48</v>
      </c>
      <c r="B7" s="3">
        <v>4250</v>
      </c>
      <c r="C7" s="3">
        <v>3565</v>
      </c>
      <c r="D7" s="3">
        <v>3242</v>
      </c>
      <c r="E7" s="3">
        <v>2684</v>
      </c>
      <c r="F7" s="3"/>
      <c r="G7" s="2"/>
    </row>
    <row r="8" spans="1:7" x14ac:dyDescent="0.3">
      <c r="A8" s="1" t="s">
        <v>49</v>
      </c>
      <c r="B8" s="9">
        <v>496</v>
      </c>
      <c r="C8" s="9">
        <v>485</v>
      </c>
      <c r="D8" s="9">
        <v>2760</v>
      </c>
      <c r="E8" s="9">
        <v>3235</v>
      </c>
      <c r="F8" s="4"/>
      <c r="G8" s="2"/>
    </row>
    <row r="9" spans="1:7" x14ac:dyDescent="0.3">
      <c r="A9" s="1" t="s">
        <v>50</v>
      </c>
      <c r="B9" s="4">
        <v>0</v>
      </c>
      <c r="C9" s="4">
        <v>0</v>
      </c>
      <c r="D9" s="4">
        <v>0</v>
      </c>
      <c r="E9" s="4">
        <v>0.6</v>
      </c>
      <c r="F9" s="1"/>
      <c r="G9" s="2"/>
    </row>
    <row r="10" spans="1:7" ht="10.5" customHeight="1" x14ac:dyDescent="0.3">
      <c r="A10" s="1"/>
      <c r="B10" s="1"/>
      <c r="C10" s="1"/>
      <c r="D10" s="1"/>
      <c r="E10" s="53"/>
      <c r="F10" s="29"/>
      <c r="G10" s="2"/>
    </row>
    <row r="11" spans="1:7" x14ac:dyDescent="0.3">
      <c r="A11" s="1"/>
      <c r="B11" s="109" t="s">
        <v>52</v>
      </c>
      <c r="C11" s="109"/>
      <c r="D11" s="109"/>
      <c r="E11" s="109"/>
      <c r="F11" s="29"/>
      <c r="G11" s="2"/>
    </row>
    <row r="12" spans="1:7" x14ac:dyDescent="0.3">
      <c r="A12" s="1" t="s">
        <v>53</v>
      </c>
      <c r="B12" s="1"/>
      <c r="C12" s="1"/>
      <c r="D12" s="1"/>
      <c r="E12" s="1"/>
      <c r="F12" s="29"/>
      <c r="G12" s="2"/>
    </row>
    <row r="13" spans="1:7" x14ac:dyDescent="0.3">
      <c r="A13" s="1" t="s">
        <v>54</v>
      </c>
      <c r="B13" s="12">
        <v>526.5</v>
      </c>
      <c r="C13" s="12">
        <v>92.4</v>
      </c>
      <c r="D13" s="12">
        <v>337</v>
      </c>
      <c r="E13" s="12">
        <v>491.8</v>
      </c>
      <c r="F13" s="29"/>
      <c r="G13" s="2"/>
    </row>
    <row r="14" spans="1:7" x14ac:dyDescent="0.3">
      <c r="A14" s="1" t="s">
        <v>55</v>
      </c>
      <c r="B14" s="4">
        <v>291.5</v>
      </c>
      <c r="C14" s="4">
        <v>67.400000000000006</v>
      </c>
      <c r="D14" s="4">
        <v>152.4</v>
      </c>
      <c r="E14" s="4">
        <v>105.7</v>
      </c>
      <c r="F14" s="29"/>
      <c r="G14" s="2"/>
    </row>
    <row r="15" spans="1:7" x14ac:dyDescent="0.3">
      <c r="A15" s="1" t="s">
        <v>56</v>
      </c>
      <c r="B15" s="4">
        <v>235</v>
      </c>
      <c r="C15" s="4">
        <v>24.9</v>
      </c>
      <c r="D15" s="4">
        <v>184.6</v>
      </c>
      <c r="E15" s="4">
        <v>386.1</v>
      </c>
      <c r="F15" s="29"/>
      <c r="G15" s="2"/>
    </row>
    <row r="16" spans="1:7" x14ac:dyDescent="0.3">
      <c r="A16" s="1" t="s">
        <v>57</v>
      </c>
      <c r="B16" s="12">
        <v>3432.8</v>
      </c>
      <c r="C16" s="12">
        <v>3525.1</v>
      </c>
      <c r="D16" s="12">
        <v>3862.2</v>
      </c>
      <c r="E16" s="12">
        <v>5118.1000000000004</v>
      </c>
      <c r="F16" s="29"/>
      <c r="G16" s="2"/>
    </row>
    <row r="17" spans="1:7" ht="14.25" customHeight="1" x14ac:dyDescent="0.3">
      <c r="A17" s="1"/>
      <c r="B17" s="1"/>
      <c r="C17" s="1"/>
      <c r="D17" s="1"/>
      <c r="E17" s="1"/>
      <c r="F17" s="29"/>
      <c r="G17" s="2"/>
    </row>
    <row r="18" spans="1:7" ht="10.5" customHeight="1" x14ac:dyDescent="0.3">
      <c r="A18" s="1" t="s">
        <v>58</v>
      </c>
      <c r="B18" s="4">
        <v>5.3</v>
      </c>
      <c r="C18" s="4">
        <v>9.1999999999999993</v>
      </c>
      <c r="D18" s="4">
        <v>18.7</v>
      </c>
      <c r="E18" s="4">
        <v>244</v>
      </c>
      <c r="F18" s="29"/>
      <c r="G18" s="2"/>
    </row>
    <row r="19" spans="1:7" x14ac:dyDescent="0.3">
      <c r="A19" s="1" t="s">
        <v>57</v>
      </c>
      <c r="B19" s="4">
        <v>502.9</v>
      </c>
      <c r="C19" s="4">
        <v>512</v>
      </c>
      <c r="D19" s="4">
        <v>530.70000000000005</v>
      </c>
      <c r="E19" s="12">
        <v>1112.2</v>
      </c>
      <c r="F19" s="29"/>
      <c r="G19" s="2"/>
    </row>
    <row r="20" spans="1:7" x14ac:dyDescent="0.3">
      <c r="A20" s="1" t="s">
        <v>59</v>
      </c>
      <c r="B20" s="12">
        <v>0</v>
      </c>
      <c r="C20" s="12">
        <v>0</v>
      </c>
      <c r="D20" s="12">
        <v>0</v>
      </c>
      <c r="E20" s="12">
        <v>0.4</v>
      </c>
      <c r="F20" s="29"/>
      <c r="G20" s="2"/>
    </row>
    <row r="21" spans="1:7" x14ac:dyDescent="0.3">
      <c r="A21" s="39" t="s">
        <v>57</v>
      </c>
      <c r="B21" s="56">
        <v>4.5</v>
      </c>
      <c r="C21" s="56">
        <v>4.5</v>
      </c>
      <c r="D21" s="56">
        <v>4.5</v>
      </c>
      <c r="E21" s="56">
        <v>7</v>
      </c>
      <c r="F21" s="29"/>
      <c r="G21" s="2"/>
    </row>
    <row r="22" spans="1:7" ht="3.9" customHeight="1" x14ac:dyDescent="0.3">
      <c r="A22" s="1"/>
      <c r="B22" s="4"/>
      <c r="C22" s="4"/>
      <c r="D22" s="4"/>
      <c r="E22" s="4"/>
      <c r="F22" s="29"/>
      <c r="G22" s="2"/>
    </row>
    <row r="23" spans="1:7" ht="14.1" customHeight="1" x14ac:dyDescent="0.3">
      <c r="A23" s="1" t="s">
        <v>199</v>
      </c>
      <c r="B23" s="98"/>
      <c r="C23" s="98"/>
      <c r="D23" s="1"/>
      <c r="E23" s="98"/>
      <c r="F23" s="29"/>
      <c r="G23" s="2"/>
    </row>
    <row r="24" spans="1:7" ht="6.9" customHeight="1" x14ac:dyDescent="0.3">
      <c r="A24" s="1"/>
      <c r="B24" s="98"/>
      <c r="C24" s="98"/>
      <c r="D24" s="1"/>
      <c r="E24" s="1"/>
      <c r="F24" s="29"/>
      <c r="G24" s="15"/>
    </row>
    <row r="25" spans="1:7" ht="14.1" customHeight="1" x14ac:dyDescent="0.3">
      <c r="A25" s="1" t="s">
        <v>227</v>
      </c>
      <c r="B25" s="98"/>
      <c r="C25" s="98"/>
      <c r="D25" s="1"/>
      <c r="E25" s="98"/>
      <c r="F25" s="29"/>
      <c r="G25" s="2"/>
    </row>
    <row r="26" spans="1:7" ht="14.1" customHeight="1" x14ac:dyDescent="0.3">
      <c r="A26" s="60" t="s">
        <v>228</v>
      </c>
      <c r="B26" s="60"/>
      <c r="C26" s="60"/>
      <c r="D26" s="60"/>
      <c r="E26" s="60"/>
      <c r="F26" s="29"/>
      <c r="G26" s="2"/>
    </row>
    <row r="27" spans="1:7" ht="6.9" customHeight="1" x14ac:dyDescent="0.3">
      <c r="A27" s="98"/>
      <c r="B27" s="98"/>
      <c r="C27" s="98"/>
      <c r="D27" s="1"/>
      <c r="E27" s="98"/>
      <c r="F27" s="29"/>
      <c r="G27" s="2"/>
    </row>
    <row r="28" spans="1:7" ht="14.1" customHeight="1" x14ac:dyDescent="0.3">
      <c r="A28" s="1" t="s">
        <v>242</v>
      </c>
      <c r="B28" s="98"/>
      <c r="C28" s="98"/>
      <c r="D28" s="1"/>
      <c r="E28" s="98"/>
      <c r="F28" s="27"/>
    </row>
    <row r="29" spans="1:7" x14ac:dyDescent="0.3">
      <c r="D29" s="1"/>
      <c r="F29" s="7"/>
    </row>
    <row r="30" spans="1:7" x14ac:dyDescent="0.3">
      <c r="A30" s="1"/>
      <c r="B30" s="1"/>
      <c r="C30" s="1"/>
      <c r="D30" s="1"/>
      <c r="E30" s="1"/>
      <c r="F30" s="7"/>
    </row>
    <row r="31" spans="1:7" x14ac:dyDescent="0.3">
      <c r="A31" s="1"/>
      <c r="B31" s="4"/>
      <c r="C31" s="4"/>
      <c r="D31" s="4"/>
      <c r="E31" s="4"/>
      <c r="F31" s="7"/>
    </row>
    <row r="32" spans="1:7" x14ac:dyDescent="0.3">
      <c r="A32" s="1"/>
      <c r="B32" s="4"/>
      <c r="C32" s="4"/>
      <c r="D32" s="4"/>
      <c r="E32" s="4"/>
      <c r="F32" s="7"/>
    </row>
    <row r="33" spans="1:6" x14ac:dyDescent="0.3">
      <c r="A33" s="1"/>
      <c r="B33" s="4"/>
      <c r="C33" s="4"/>
      <c r="D33" s="4"/>
      <c r="E33" s="4"/>
      <c r="F33" s="7"/>
    </row>
    <row r="34" spans="1:6" x14ac:dyDescent="0.3">
      <c r="A34" s="1"/>
      <c r="B34" s="12"/>
      <c r="C34" s="12"/>
      <c r="D34" s="12"/>
      <c r="E34" s="12"/>
      <c r="F34" s="7"/>
    </row>
    <row r="35" spans="1:6" x14ac:dyDescent="0.3">
      <c r="A35" s="1"/>
      <c r="B35" s="1"/>
      <c r="C35" s="1"/>
      <c r="D35" s="1"/>
      <c r="E35" s="7"/>
      <c r="F35" s="7"/>
    </row>
    <row r="36" spans="1:6" x14ac:dyDescent="0.3">
      <c r="A36" s="1"/>
      <c r="B36" s="4"/>
      <c r="C36" s="4"/>
      <c r="D36" s="4"/>
      <c r="E36" s="4"/>
      <c r="F36" s="7"/>
    </row>
    <row r="37" spans="1:6" x14ac:dyDescent="0.3">
      <c r="A37" s="1"/>
      <c r="B37" s="16"/>
      <c r="C37" s="16"/>
      <c r="D37" s="16"/>
      <c r="E37" s="16"/>
      <c r="F37" s="7"/>
    </row>
    <row r="38" spans="1:6" x14ac:dyDescent="0.3">
      <c r="A38" s="1"/>
      <c r="B38" s="12"/>
      <c r="C38" s="12"/>
      <c r="D38" s="12"/>
      <c r="E38" s="4"/>
      <c r="F38" s="7"/>
    </row>
    <row r="39" spans="1:6" x14ac:dyDescent="0.3">
      <c r="A39" s="1"/>
      <c r="B39" s="4"/>
      <c r="C39" s="4"/>
      <c r="D39" s="4"/>
      <c r="E39" s="4"/>
      <c r="F39" s="7"/>
    </row>
    <row r="40" spans="1:6" ht="9.75" customHeight="1" x14ac:dyDescent="0.3">
      <c r="A40" s="1"/>
      <c r="B40" s="7"/>
      <c r="C40" s="7"/>
      <c r="D40" s="1"/>
      <c r="E40" s="7"/>
      <c r="F40" s="7"/>
    </row>
    <row r="41" spans="1:6" ht="10.5" customHeight="1" x14ac:dyDescent="0.3">
      <c r="A41" s="1"/>
      <c r="B41" s="7"/>
      <c r="C41" s="7"/>
      <c r="D41" s="1"/>
      <c r="E41" s="7"/>
      <c r="F41" s="7"/>
    </row>
    <row r="42" spans="1:6" ht="3.75" customHeight="1" x14ac:dyDescent="0.3">
      <c r="A42" s="7"/>
      <c r="B42" s="7"/>
      <c r="C42" s="7"/>
      <c r="D42" s="1"/>
      <c r="E42" s="7"/>
      <c r="F42" s="7"/>
    </row>
    <row r="43" spans="1:6" ht="25.5" customHeight="1" x14ac:dyDescent="0.3">
      <c r="A43" s="111"/>
      <c r="B43" s="111"/>
      <c r="C43" s="111"/>
      <c r="D43" s="111"/>
      <c r="E43" s="111"/>
      <c r="F43" s="7"/>
    </row>
    <row r="44" spans="1:6" x14ac:dyDescent="0.3">
      <c r="A44" s="1"/>
      <c r="B44" s="7"/>
      <c r="C44" s="7"/>
      <c r="D44" s="1"/>
      <c r="E44" s="7"/>
      <c r="F44" s="7"/>
    </row>
    <row r="45" spans="1:6" x14ac:dyDescent="0.3">
      <c r="D45" s="1"/>
    </row>
  </sheetData>
  <mergeCells count="3">
    <mergeCell ref="B5:E5"/>
    <mergeCell ref="A43:E43"/>
    <mergeCell ref="B11:E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F50"/>
  <sheetViews>
    <sheetView showGridLines="0" workbookViewId="0"/>
  </sheetViews>
  <sheetFormatPr defaultRowHeight="14.4" x14ac:dyDescent="0.3"/>
  <cols>
    <col min="1" max="1" width="25.33203125" customWidth="1"/>
    <col min="2" max="2" width="12.6640625" customWidth="1"/>
    <col min="3" max="5" width="12" customWidth="1"/>
  </cols>
  <sheetData>
    <row r="1" spans="1:6" x14ac:dyDescent="0.3">
      <c r="A1" s="61" t="s">
        <v>193</v>
      </c>
      <c r="B1" s="1"/>
      <c r="C1" s="1"/>
      <c r="D1" s="1"/>
      <c r="E1" s="1"/>
      <c r="F1" s="29"/>
    </row>
    <row r="2" spans="1:6" x14ac:dyDescent="0.3">
      <c r="A2" s="37"/>
      <c r="B2" s="38" t="s">
        <v>216</v>
      </c>
      <c r="C2" s="38" t="s">
        <v>224</v>
      </c>
      <c r="D2" s="38" t="s">
        <v>238</v>
      </c>
      <c r="E2" s="38" t="s">
        <v>238</v>
      </c>
      <c r="F2" s="29"/>
    </row>
    <row r="3" spans="1:6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"/>
    </row>
    <row r="4" spans="1:6" x14ac:dyDescent="0.3">
      <c r="A4" s="47"/>
      <c r="B4" s="2"/>
      <c r="C4" s="2"/>
      <c r="D4" s="1"/>
      <c r="E4" s="2"/>
      <c r="F4" s="29"/>
    </row>
    <row r="5" spans="1:6" x14ac:dyDescent="0.3">
      <c r="A5" s="1"/>
      <c r="B5" s="112" t="s">
        <v>46</v>
      </c>
      <c r="C5" s="112"/>
      <c r="D5" s="112"/>
      <c r="E5" s="112"/>
      <c r="F5" s="17"/>
    </row>
    <row r="6" spans="1:6" x14ac:dyDescent="0.3">
      <c r="A6" s="1" t="s">
        <v>47</v>
      </c>
      <c r="B6" s="62"/>
      <c r="C6" s="62"/>
      <c r="D6" s="62"/>
      <c r="E6" s="62"/>
      <c r="F6" s="17"/>
    </row>
    <row r="7" spans="1:6" x14ac:dyDescent="0.3">
      <c r="A7" s="1" t="s">
        <v>60</v>
      </c>
      <c r="B7" s="2">
        <v>175</v>
      </c>
      <c r="C7" s="2">
        <v>159</v>
      </c>
      <c r="D7" s="1">
        <v>155</v>
      </c>
      <c r="E7" s="1">
        <v>186</v>
      </c>
      <c r="F7" s="17"/>
    </row>
    <row r="8" spans="1:6" x14ac:dyDescent="0.3">
      <c r="A8" s="1" t="s">
        <v>61</v>
      </c>
      <c r="B8" s="3">
        <v>175</v>
      </c>
      <c r="C8" s="3">
        <v>334</v>
      </c>
      <c r="D8" s="1">
        <v>489</v>
      </c>
      <c r="E8" s="1">
        <v>599</v>
      </c>
      <c r="F8" s="17"/>
    </row>
    <row r="9" spans="1:6" x14ac:dyDescent="0.3">
      <c r="A9" s="1" t="s">
        <v>62</v>
      </c>
      <c r="B9" s="53">
        <v>7.6</v>
      </c>
      <c r="C9" s="53">
        <v>7.6</v>
      </c>
      <c r="D9" s="4">
        <v>7</v>
      </c>
      <c r="E9" s="1">
        <v>8.9</v>
      </c>
      <c r="F9" s="17"/>
    </row>
    <row r="10" spans="1:6" x14ac:dyDescent="0.3">
      <c r="A10" s="1"/>
      <c r="B10" s="2"/>
      <c r="C10" s="2"/>
      <c r="D10" s="1"/>
      <c r="E10" s="1"/>
      <c r="F10" s="17"/>
    </row>
    <row r="11" spans="1:6" x14ac:dyDescent="0.3">
      <c r="A11" s="1" t="s">
        <v>63</v>
      </c>
      <c r="B11" s="2">
        <v>174</v>
      </c>
      <c r="C11" s="2">
        <v>159</v>
      </c>
      <c r="D11" s="1">
        <v>154</v>
      </c>
      <c r="E11" s="1">
        <v>186</v>
      </c>
      <c r="F11" s="17"/>
    </row>
    <row r="12" spans="1:6" x14ac:dyDescent="0.3">
      <c r="A12" s="1" t="s">
        <v>61</v>
      </c>
      <c r="B12" s="3">
        <v>174</v>
      </c>
      <c r="C12" s="3">
        <v>333</v>
      </c>
      <c r="D12" s="1">
        <v>487</v>
      </c>
      <c r="E12" s="1">
        <v>597</v>
      </c>
      <c r="F12" s="17"/>
    </row>
    <row r="13" spans="1:6" x14ac:dyDescent="0.3">
      <c r="A13" s="1" t="s">
        <v>62</v>
      </c>
      <c r="B13" s="53">
        <v>7.6</v>
      </c>
      <c r="C13" s="53">
        <v>7.6</v>
      </c>
      <c r="D13" s="4">
        <v>7</v>
      </c>
      <c r="E13" s="1">
        <v>8.8000000000000007</v>
      </c>
      <c r="F13" s="17"/>
    </row>
    <row r="14" spans="1:6" x14ac:dyDescent="0.3">
      <c r="A14" s="1"/>
      <c r="B14" s="98"/>
      <c r="C14" s="98"/>
      <c r="D14" s="1"/>
      <c r="E14" s="1"/>
      <c r="F14" s="29"/>
    </row>
    <row r="15" spans="1:6" x14ac:dyDescent="0.3">
      <c r="A15" s="1" t="s">
        <v>64</v>
      </c>
      <c r="B15" s="3">
        <v>953</v>
      </c>
      <c r="C15" s="3">
        <v>626</v>
      </c>
      <c r="D15" s="1">
        <v>493</v>
      </c>
      <c r="E15" s="1">
        <v>688</v>
      </c>
      <c r="F15" s="31"/>
    </row>
    <row r="16" spans="1:6" x14ac:dyDescent="0.3">
      <c r="A16" s="1" t="s">
        <v>61</v>
      </c>
      <c r="B16" s="3">
        <v>953</v>
      </c>
      <c r="C16" s="3">
        <v>1578</v>
      </c>
      <c r="D16" s="3">
        <v>2072</v>
      </c>
      <c r="E16" s="3">
        <v>2810</v>
      </c>
      <c r="F16" s="31"/>
    </row>
    <row r="17" spans="1:6" x14ac:dyDescent="0.3">
      <c r="A17" s="1" t="s">
        <v>65</v>
      </c>
      <c r="B17" s="3">
        <v>372</v>
      </c>
      <c r="C17" s="3">
        <v>45</v>
      </c>
      <c r="D17" s="1">
        <v>131</v>
      </c>
      <c r="E17" s="1">
        <v>61</v>
      </c>
      <c r="F17" s="32"/>
    </row>
    <row r="18" spans="1:6" x14ac:dyDescent="0.3">
      <c r="A18" s="1" t="s">
        <v>61</v>
      </c>
      <c r="B18" s="3">
        <v>372</v>
      </c>
      <c r="C18" s="3">
        <v>417</v>
      </c>
      <c r="D18" s="1">
        <v>548</v>
      </c>
      <c r="E18" s="1">
        <v>1141</v>
      </c>
      <c r="F18" s="32"/>
    </row>
    <row r="19" spans="1:6" ht="8.25" customHeight="1" x14ac:dyDescent="0.3">
      <c r="A19" s="1"/>
      <c r="B19" s="1"/>
      <c r="C19" s="1"/>
      <c r="D19" s="1"/>
      <c r="E19" s="1"/>
      <c r="F19" s="32"/>
    </row>
    <row r="20" spans="1:6" x14ac:dyDescent="0.3">
      <c r="A20" s="1" t="s">
        <v>66</v>
      </c>
      <c r="B20" s="53">
        <v>21.8</v>
      </c>
      <c r="C20" s="53">
        <v>18.100000000000001</v>
      </c>
      <c r="D20" s="1">
        <v>13.7</v>
      </c>
      <c r="E20" s="1">
        <v>4.8</v>
      </c>
      <c r="F20" s="32"/>
    </row>
    <row r="21" spans="1:6" x14ac:dyDescent="0.3">
      <c r="A21" s="1" t="s">
        <v>61</v>
      </c>
      <c r="B21" s="53">
        <v>21.8</v>
      </c>
      <c r="C21" s="53">
        <v>40</v>
      </c>
      <c r="D21" s="1">
        <v>53.7</v>
      </c>
      <c r="E21" s="1">
        <v>22.9</v>
      </c>
      <c r="F21" s="32"/>
    </row>
    <row r="22" spans="1:6" x14ac:dyDescent="0.3">
      <c r="A22" s="1" t="s">
        <v>65</v>
      </c>
      <c r="B22" s="53">
        <v>1.5</v>
      </c>
      <c r="C22" s="53">
        <v>0</v>
      </c>
      <c r="D22" s="53">
        <v>0</v>
      </c>
      <c r="E22" s="53">
        <v>0</v>
      </c>
      <c r="F22" s="32"/>
    </row>
    <row r="23" spans="1:6" x14ac:dyDescent="0.3">
      <c r="A23" s="1" t="s">
        <v>61</v>
      </c>
      <c r="B23" s="53">
        <v>1.5</v>
      </c>
      <c r="C23" s="53">
        <v>1.5</v>
      </c>
      <c r="D23" s="1">
        <v>1.5</v>
      </c>
      <c r="E23" s="1">
        <v>0.9</v>
      </c>
      <c r="F23" s="32"/>
    </row>
    <row r="24" spans="1:6" x14ac:dyDescent="0.3">
      <c r="A24" s="1"/>
      <c r="B24" s="1"/>
      <c r="C24" s="1"/>
      <c r="D24" s="1"/>
      <c r="E24" s="1"/>
      <c r="F24" s="32"/>
    </row>
    <row r="25" spans="1:6" x14ac:dyDescent="0.3">
      <c r="A25" s="1"/>
      <c r="B25" s="114" t="s">
        <v>52</v>
      </c>
      <c r="C25" s="114"/>
      <c r="D25" s="114"/>
      <c r="E25" s="114"/>
      <c r="F25" s="1"/>
    </row>
    <row r="26" spans="1:6" x14ac:dyDescent="0.3">
      <c r="A26" s="1" t="s">
        <v>53</v>
      </c>
      <c r="B26" s="1"/>
      <c r="C26" s="1"/>
      <c r="D26" s="1"/>
      <c r="E26" s="1"/>
      <c r="F26" s="29"/>
    </row>
    <row r="27" spans="1:6" x14ac:dyDescent="0.3">
      <c r="A27" s="1" t="s">
        <v>68</v>
      </c>
      <c r="B27" s="18">
        <v>451.5</v>
      </c>
      <c r="C27" s="1">
        <v>843.8</v>
      </c>
      <c r="D27" s="1">
        <v>547.70000000000005</v>
      </c>
      <c r="E27" s="12">
        <v>742.1</v>
      </c>
      <c r="F27" s="29"/>
    </row>
    <row r="28" spans="1:6" x14ac:dyDescent="0.3">
      <c r="A28" s="1" t="s">
        <v>67</v>
      </c>
      <c r="B28" s="18">
        <v>4069.8</v>
      </c>
      <c r="C28" s="18">
        <v>4913.5</v>
      </c>
      <c r="D28" s="18">
        <v>5461.2</v>
      </c>
      <c r="E28" s="18">
        <v>6466.2</v>
      </c>
      <c r="F28" s="29"/>
    </row>
    <row r="29" spans="1:6" x14ac:dyDescent="0.3">
      <c r="A29" s="1" t="s">
        <v>69</v>
      </c>
      <c r="B29" s="53">
        <v>38.9</v>
      </c>
      <c r="C29" s="1">
        <v>28.6</v>
      </c>
      <c r="D29" s="1">
        <v>24.6</v>
      </c>
      <c r="E29" s="12">
        <v>74.900000000000006</v>
      </c>
      <c r="F29" s="29"/>
    </row>
    <row r="30" spans="1:6" x14ac:dyDescent="0.3">
      <c r="A30" s="1" t="s">
        <v>67</v>
      </c>
      <c r="B30" s="53">
        <v>305.89999999999998</v>
      </c>
      <c r="C30" s="1">
        <v>334.5</v>
      </c>
      <c r="D30" s="1">
        <v>359.1</v>
      </c>
      <c r="E30" s="12">
        <v>652.6</v>
      </c>
      <c r="F30" s="29"/>
    </row>
    <row r="31" spans="1:6" x14ac:dyDescent="0.3">
      <c r="A31" s="1" t="s">
        <v>70</v>
      </c>
      <c r="B31" s="53">
        <v>0</v>
      </c>
      <c r="C31" s="1">
        <v>30.9</v>
      </c>
      <c r="D31" s="1">
        <v>43.7</v>
      </c>
      <c r="E31" s="12">
        <v>1.8</v>
      </c>
      <c r="F31" s="29"/>
    </row>
    <row r="32" spans="1:6" x14ac:dyDescent="0.3">
      <c r="A32" s="39" t="s">
        <v>67</v>
      </c>
      <c r="B32" s="63">
        <v>169.1</v>
      </c>
      <c r="C32" s="56">
        <v>200</v>
      </c>
      <c r="D32" s="39">
        <v>243.7</v>
      </c>
      <c r="E32" s="57">
        <v>242.3</v>
      </c>
      <c r="F32" s="29"/>
    </row>
    <row r="33" spans="1:6" ht="3.9" customHeight="1" x14ac:dyDescent="0.3">
      <c r="A33" s="1"/>
      <c r="B33" s="3"/>
      <c r="C33" s="3"/>
      <c r="D33" s="3"/>
      <c r="E33" s="3"/>
      <c r="F33" s="3"/>
    </row>
    <row r="34" spans="1:6" ht="14.1" customHeight="1" x14ac:dyDescent="0.3">
      <c r="A34" s="1" t="s">
        <v>35</v>
      </c>
      <c r="B34" s="19"/>
      <c r="C34" s="19"/>
      <c r="D34" s="1"/>
      <c r="E34" s="1"/>
      <c r="F34" s="29"/>
    </row>
    <row r="35" spans="1:6" ht="14.1" customHeight="1" x14ac:dyDescent="0.3">
      <c r="A35" s="1" t="s">
        <v>71</v>
      </c>
      <c r="B35" s="98"/>
      <c r="C35" s="98"/>
      <c r="D35" s="98"/>
      <c r="E35" s="98"/>
      <c r="F35" s="29"/>
    </row>
    <row r="36" spans="1:6" ht="6.9" customHeight="1" x14ac:dyDescent="0.3">
      <c r="A36" s="1"/>
      <c r="B36" s="98"/>
      <c r="C36" s="98"/>
      <c r="D36" s="98"/>
      <c r="E36" s="98"/>
      <c r="F36" s="29"/>
    </row>
    <row r="37" spans="1:6" ht="14.1" customHeight="1" x14ac:dyDescent="0.3">
      <c r="A37" s="1" t="s">
        <v>229</v>
      </c>
      <c r="B37" s="103"/>
      <c r="C37" s="103"/>
      <c r="D37" s="103"/>
      <c r="E37" s="103"/>
      <c r="F37" s="29"/>
    </row>
    <row r="38" spans="1:6" ht="14.1" customHeight="1" x14ac:dyDescent="0.3">
      <c r="A38" s="1" t="s">
        <v>230</v>
      </c>
      <c r="B38" s="21"/>
      <c r="C38" s="21"/>
      <c r="D38" s="21"/>
      <c r="E38" s="21"/>
      <c r="F38" s="33"/>
    </row>
    <row r="39" spans="1:6" ht="6.9" customHeight="1" x14ac:dyDescent="0.3">
      <c r="A39" s="1"/>
      <c r="B39" s="21"/>
      <c r="C39" s="21"/>
      <c r="D39" s="21"/>
      <c r="E39" s="21"/>
      <c r="F39" s="33"/>
    </row>
    <row r="40" spans="1:6" ht="14.1" customHeight="1" x14ac:dyDescent="0.3">
      <c r="A40" s="1" t="s">
        <v>242</v>
      </c>
      <c r="B40" s="21"/>
      <c r="C40" s="21"/>
      <c r="D40" s="21"/>
      <c r="E40" s="21"/>
      <c r="F40" s="29"/>
    </row>
    <row r="41" spans="1:6" x14ac:dyDescent="0.3">
      <c r="A41" s="1"/>
      <c r="B41" s="21"/>
      <c r="C41" s="21"/>
      <c r="D41" s="21"/>
      <c r="E41" s="21"/>
      <c r="F41" s="33"/>
    </row>
    <row r="42" spans="1:6" x14ac:dyDescent="0.3">
      <c r="A42" s="1"/>
      <c r="B42" s="4"/>
      <c r="C42" s="18"/>
      <c r="D42" s="18"/>
      <c r="E42" s="12"/>
      <c r="F42" s="7"/>
    </row>
    <row r="43" spans="1:6" x14ac:dyDescent="0.3">
      <c r="A43" s="1"/>
      <c r="B43" s="4"/>
      <c r="C43" s="4"/>
      <c r="D43" s="4"/>
      <c r="E43" s="4"/>
      <c r="F43" s="7"/>
    </row>
    <row r="44" spans="1:6" x14ac:dyDescent="0.3">
      <c r="A44" s="1"/>
      <c r="B44" s="18"/>
      <c r="C44" s="18"/>
      <c r="D44" s="18"/>
      <c r="E44" s="12"/>
      <c r="F44" s="7"/>
    </row>
    <row r="45" spans="1:6" ht="3" customHeight="1" x14ac:dyDescent="0.3">
      <c r="A45" s="1"/>
      <c r="B45" s="3"/>
      <c r="C45" s="3"/>
      <c r="D45" s="3"/>
      <c r="E45" s="3"/>
      <c r="F45" s="3"/>
    </row>
    <row r="46" spans="1:6" ht="10.5" customHeight="1" x14ac:dyDescent="0.3">
      <c r="A46" s="1"/>
      <c r="B46" s="19"/>
      <c r="C46" s="19"/>
      <c r="D46" s="1"/>
      <c r="E46" s="1"/>
      <c r="F46" s="7"/>
    </row>
    <row r="47" spans="1:6" ht="13.5" customHeight="1" x14ac:dyDescent="0.3">
      <c r="A47" s="1"/>
      <c r="B47" s="19"/>
      <c r="C47" s="19"/>
      <c r="D47" s="1"/>
      <c r="E47" s="1"/>
      <c r="F47" s="7"/>
    </row>
    <row r="48" spans="1:6" ht="26.25" customHeight="1" x14ac:dyDescent="0.3">
      <c r="A48" s="113"/>
      <c r="B48" s="113"/>
      <c r="C48" s="113"/>
      <c r="D48" s="113"/>
      <c r="E48" s="113"/>
      <c r="F48" s="7"/>
    </row>
    <row r="49" spans="1:6" x14ac:dyDescent="0.3">
      <c r="A49" s="1"/>
      <c r="B49" s="20"/>
      <c r="C49" s="20"/>
      <c r="D49" s="20"/>
      <c r="E49" s="20"/>
      <c r="F49" s="7"/>
    </row>
    <row r="50" spans="1:6" x14ac:dyDescent="0.3">
      <c r="A50" s="1"/>
      <c r="B50" s="21"/>
      <c r="C50" s="21"/>
      <c r="D50" s="21"/>
      <c r="E50" s="21"/>
      <c r="F50" s="22"/>
    </row>
  </sheetData>
  <mergeCells count="3">
    <mergeCell ref="B5:E5"/>
    <mergeCell ref="A48:E48"/>
    <mergeCell ref="B25:E2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34"/>
  <sheetViews>
    <sheetView showGridLines="0" workbookViewId="0"/>
  </sheetViews>
  <sheetFormatPr defaultRowHeight="14.4" x14ac:dyDescent="0.3"/>
  <cols>
    <col min="1" max="1" width="26.6640625" customWidth="1"/>
    <col min="2" max="5" width="12.6640625" customWidth="1"/>
  </cols>
  <sheetData>
    <row r="1" spans="1:6" x14ac:dyDescent="0.3">
      <c r="A1" s="39" t="s">
        <v>194</v>
      </c>
      <c r="B1" s="94"/>
      <c r="C1" s="95"/>
      <c r="D1" s="39"/>
      <c r="E1" s="39"/>
      <c r="F1" s="29"/>
    </row>
    <row r="2" spans="1:6" x14ac:dyDescent="0.3">
      <c r="A2" s="1"/>
      <c r="B2" s="2" t="s">
        <v>224</v>
      </c>
      <c r="C2" s="2" t="s">
        <v>238</v>
      </c>
      <c r="D2" s="2" t="s">
        <v>240</v>
      </c>
      <c r="E2" s="2" t="s">
        <v>240</v>
      </c>
      <c r="F2" s="29"/>
    </row>
    <row r="3" spans="1:6" x14ac:dyDescent="0.3">
      <c r="A3" s="44" t="s">
        <v>1</v>
      </c>
      <c r="B3" s="39">
        <v>2023</v>
      </c>
      <c r="C3" s="39">
        <v>2023</v>
      </c>
      <c r="D3" s="39">
        <v>2023</v>
      </c>
      <c r="E3" s="39">
        <v>2022</v>
      </c>
      <c r="F3" s="29"/>
    </row>
    <row r="4" spans="1:6" x14ac:dyDescent="0.3">
      <c r="A4" s="47"/>
      <c r="B4" s="2"/>
      <c r="C4" s="2"/>
      <c r="D4" s="2"/>
      <c r="E4" s="2"/>
      <c r="F4" s="29"/>
    </row>
    <row r="5" spans="1:6" x14ac:dyDescent="0.3">
      <c r="A5" s="47"/>
      <c r="B5" s="109" t="s">
        <v>72</v>
      </c>
      <c r="C5" s="109"/>
      <c r="D5" s="109"/>
      <c r="E5" s="109"/>
      <c r="F5" s="29"/>
    </row>
    <row r="6" spans="1:6" x14ac:dyDescent="0.3">
      <c r="A6" s="1" t="s">
        <v>73</v>
      </c>
      <c r="B6" s="64"/>
      <c r="C6" s="1"/>
      <c r="D6" s="1"/>
      <c r="E6" s="1"/>
      <c r="F6" s="29"/>
    </row>
    <row r="7" spans="1:6" x14ac:dyDescent="0.3">
      <c r="A7" s="1" t="s">
        <v>74</v>
      </c>
      <c r="B7" s="14">
        <v>72.52</v>
      </c>
      <c r="C7" s="14">
        <v>70.489999999999995</v>
      </c>
      <c r="D7" s="14">
        <v>65.27</v>
      </c>
      <c r="E7" s="14">
        <v>73.650000000000006</v>
      </c>
      <c r="F7" s="29"/>
    </row>
    <row r="8" spans="1:6" x14ac:dyDescent="0.3">
      <c r="A8" s="1" t="s">
        <v>75</v>
      </c>
      <c r="B8" s="14">
        <v>82.03</v>
      </c>
      <c r="C8" s="14">
        <v>79.989999999999995</v>
      </c>
      <c r="D8" s="14">
        <v>74.22</v>
      </c>
      <c r="E8" s="14">
        <v>82.99</v>
      </c>
      <c r="F8" s="34"/>
    </row>
    <row r="9" spans="1:6" x14ac:dyDescent="0.3">
      <c r="A9" s="1" t="s">
        <v>76</v>
      </c>
      <c r="B9" s="14">
        <v>184</v>
      </c>
      <c r="C9" s="14">
        <v>184</v>
      </c>
      <c r="D9" s="14">
        <v>184</v>
      </c>
      <c r="E9" s="14">
        <v>290</v>
      </c>
      <c r="F9" s="34"/>
    </row>
    <row r="10" spans="1:6" x14ac:dyDescent="0.3">
      <c r="A10" s="1" t="s">
        <v>77</v>
      </c>
      <c r="B10" s="98"/>
      <c r="C10" s="98"/>
      <c r="D10" s="98"/>
      <c r="E10" s="98"/>
      <c r="F10" s="34"/>
    </row>
    <row r="11" spans="1:6" x14ac:dyDescent="0.3">
      <c r="A11" s="1" t="s">
        <v>78</v>
      </c>
      <c r="B11" s="65">
        <v>76.3</v>
      </c>
      <c r="C11" s="65">
        <v>75.099999999999994</v>
      </c>
      <c r="D11" s="65" t="s">
        <v>51</v>
      </c>
      <c r="E11" s="65">
        <v>80.099999999999994</v>
      </c>
      <c r="F11" s="34"/>
    </row>
    <row r="12" spans="1:6" x14ac:dyDescent="0.3">
      <c r="A12" s="64"/>
      <c r="B12" s="98"/>
      <c r="C12" s="98"/>
      <c r="D12" s="98"/>
      <c r="E12" s="98"/>
      <c r="F12" s="1"/>
    </row>
    <row r="13" spans="1:6" x14ac:dyDescent="0.3">
      <c r="A13" s="1" t="s">
        <v>79</v>
      </c>
      <c r="B13" s="98"/>
      <c r="C13" s="98"/>
      <c r="D13" s="98"/>
      <c r="E13" s="98"/>
      <c r="F13" s="1"/>
    </row>
    <row r="14" spans="1:6" x14ac:dyDescent="0.3">
      <c r="A14" s="1" t="s">
        <v>80</v>
      </c>
      <c r="B14" s="14">
        <v>97.66</v>
      </c>
      <c r="C14" s="14">
        <v>95.4</v>
      </c>
      <c r="D14" s="14">
        <v>90.07</v>
      </c>
      <c r="E14" s="14">
        <v>101.63</v>
      </c>
      <c r="F14" s="14"/>
    </row>
    <row r="15" spans="1:6" x14ac:dyDescent="0.3">
      <c r="A15" s="1" t="s">
        <v>81</v>
      </c>
      <c r="B15" s="14">
        <v>99.56</v>
      </c>
      <c r="C15" s="14">
        <v>97.56</v>
      </c>
      <c r="D15" s="14">
        <v>92.05</v>
      </c>
      <c r="E15" s="14">
        <v>102.38</v>
      </c>
      <c r="F15" s="14"/>
    </row>
    <row r="16" spans="1:6" x14ac:dyDescent="0.3">
      <c r="A16" s="1" t="s">
        <v>82</v>
      </c>
      <c r="B16" s="14">
        <v>99.06</v>
      </c>
      <c r="C16" s="14">
        <v>97.06</v>
      </c>
      <c r="D16" s="14">
        <v>91.55</v>
      </c>
      <c r="E16" s="14">
        <v>101.88</v>
      </c>
      <c r="F16" s="34"/>
    </row>
    <row r="17" spans="1:6" x14ac:dyDescent="0.3">
      <c r="A17" s="1" t="s">
        <v>83</v>
      </c>
      <c r="B17" s="65" t="s">
        <v>84</v>
      </c>
      <c r="C17" s="65" t="s">
        <v>84</v>
      </c>
      <c r="D17" s="65" t="s">
        <v>84</v>
      </c>
      <c r="E17" s="65" t="s">
        <v>84</v>
      </c>
      <c r="F17" s="34"/>
    </row>
    <row r="18" spans="1:6" x14ac:dyDescent="0.3">
      <c r="A18" s="1"/>
      <c r="B18" s="1"/>
      <c r="C18" s="1"/>
      <c r="D18" s="1"/>
      <c r="E18" s="66"/>
      <c r="F18" s="1"/>
    </row>
    <row r="19" spans="1:6" x14ac:dyDescent="0.3">
      <c r="A19" s="1"/>
      <c r="B19" s="109" t="s">
        <v>85</v>
      </c>
      <c r="C19" s="109"/>
      <c r="D19" s="109"/>
      <c r="E19" s="109"/>
      <c r="F19" s="1"/>
    </row>
    <row r="20" spans="1:6" x14ac:dyDescent="0.3">
      <c r="A20" s="1" t="s">
        <v>86</v>
      </c>
      <c r="B20" s="1"/>
      <c r="C20" s="1"/>
      <c r="D20" s="1"/>
      <c r="E20" s="1"/>
      <c r="F20" s="1"/>
    </row>
    <row r="21" spans="1:6" x14ac:dyDescent="0.3">
      <c r="A21" s="1" t="s">
        <v>87</v>
      </c>
      <c r="B21" s="65" t="s">
        <v>84</v>
      </c>
      <c r="C21" s="65" t="s">
        <v>84</v>
      </c>
      <c r="D21" s="65" t="s">
        <v>84</v>
      </c>
      <c r="E21" s="65" t="s">
        <v>84</v>
      </c>
      <c r="F21" s="29"/>
    </row>
    <row r="22" spans="1:6" x14ac:dyDescent="0.3">
      <c r="A22" s="1" t="s">
        <v>88</v>
      </c>
      <c r="B22" s="65">
        <v>2.14</v>
      </c>
      <c r="C22" s="65">
        <v>2.29</v>
      </c>
      <c r="D22" s="65">
        <v>2.29</v>
      </c>
      <c r="E22" s="65">
        <v>2.4</v>
      </c>
      <c r="F22" s="29"/>
    </row>
    <row r="23" spans="1:6" x14ac:dyDescent="0.3">
      <c r="A23" s="1" t="s">
        <v>89</v>
      </c>
      <c r="B23" s="65" t="s">
        <v>84</v>
      </c>
      <c r="C23" s="65" t="s">
        <v>84</v>
      </c>
      <c r="D23" s="65" t="s">
        <v>84</v>
      </c>
      <c r="E23" s="65" t="s">
        <v>84</v>
      </c>
      <c r="F23" s="29"/>
    </row>
    <row r="24" spans="1:6" x14ac:dyDescent="0.3">
      <c r="A24" s="1" t="s">
        <v>90</v>
      </c>
      <c r="B24" s="65">
        <v>2.84</v>
      </c>
      <c r="C24" s="65" t="s">
        <v>84</v>
      </c>
      <c r="D24" s="65">
        <v>3</v>
      </c>
      <c r="E24" s="65">
        <v>3.38</v>
      </c>
      <c r="F24" s="29"/>
    </row>
    <row r="25" spans="1:6" x14ac:dyDescent="0.3">
      <c r="A25" s="1" t="s">
        <v>91</v>
      </c>
      <c r="B25" s="65" t="s">
        <v>84</v>
      </c>
      <c r="C25" s="65" t="s">
        <v>84</v>
      </c>
      <c r="D25" s="65" t="s">
        <v>84</v>
      </c>
      <c r="E25" s="65" t="s">
        <v>84</v>
      </c>
      <c r="F25" s="29"/>
    </row>
    <row r="26" spans="1:6" x14ac:dyDescent="0.3">
      <c r="A26" s="39" t="s">
        <v>92</v>
      </c>
      <c r="B26" s="67">
        <v>3.9</v>
      </c>
      <c r="C26" s="67">
        <v>3.91</v>
      </c>
      <c r="D26" s="67">
        <v>3.99</v>
      </c>
      <c r="E26" s="67">
        <v>4.04</v>
      </c>
      <c r="F26" s="29"/>
    </row>
    <row r="27" spans="1:6" ht="3.9" customHeight="1" x14ac:dyDescent="0.3">
      <c r="A27" s="1"/>
      <c r="B27" s="1"/>
      <c r="C27" s="1"/>
      <c r="D27" s="1"/>
      <c r="E27" s="68"/>
      <c r="F27" s="29"/>
    </row>
    <row r="28" spans="1:6" ht="14.1" customHeight="1" x14ac:dyDescent="0.3">
      <c r="A28" s="1" t="s">
        <v>221</v>
      </c>
      <c r="B28" s="69"/>
      <c r="C28" s="65"/>
      <c r="D28" s="1"/>
      <c r="E28" s="70"/>
      <c r="F28" s="29"/>
    </row>
    <row r="29" spans="1:6" ht="14.1" customHeight="1" x14ac:dyDescent="0.3">
      <c r="A29" s="1" t="s">
        <v>222</v>
      </c>
      <c r="B29" s="69"/>
      <c r="C29" s="98"/>
      <c r="D29" s="98"/>
      <c r="E29" s="98"/>
      <c r="F29" s="29"/>
    </row>
    <row r="30" spans="1:6" ht="6.9" customHeight="1" x14ac:dyDescent="0.3">
      <c r="A30" s="1"/>
      <c r="B30" s="69"/>
      <c r="C30" s="98"/>
      <c r="D30" s="98"/>
      <c r="E30" s="98"/>
      <c r="F30" s="29"/>
    </row>
    <row r="31" spans="1:6" ht="14.1" customHeight="1" x14ac:dyDescent="0.3">
      <c r="A31" s="1" t="s">
        <v>231</v>
      </c>
      <c r="B31" s="99"/>
      <c r="C31" s="98"/>
      <c r="D31" s="98"/>
      <c r="E31" s="98"/>
      <c r="F31" s="29"/>
    </row>
    <row r="32" spans="1:6" ht="14.1" customHeight="1" x14ac:dyDescent="0.3">
      <c r="A32" s="1" t="s">
        <v>232</v>
      </c>
      <c r="B32" s="99"/>
      <c r="C32" s="98"/>
      <c r="D32" s="98"/>
      <c r="E32" s="98"/>
      <c r="F32" s="29"/>
    </row>
    <row r="33" spans="1:6" ht="6.9" customHeight="1" x14ac:dyDescent="0.3">
      <c r="A33" s="1"/>
      <c r="B33" s="99"/>
      <c r="C33" s="98"/>
      <c r="D33" s="98"/>
      <c r="E33" s="98"/>
      <c r="F33" s="29"/>
    </row>
    <row r="34" spans="1:6" x14ac:dyDescent="0.3">
      <c r="A34" s="1" t="s">
        <v>242</v>
      </c>
      <c r="B34" s="99"/>
      <c r="C34" s="98"/>
      <c r="D34" s="98"/>
      <c r="E34" s="98"/>
      <c r="F34" s="7"/>
    </row>
  </sheetData>
  <mergeCells count="2">
    <mergeCell ref="B5:E5"/>
    <mergeCell ref="B19:E19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7" ht="15" customHeight="1" x14ac:dyDescent="0.3">
      <c r="A1" s="39" t="s">
        <v>195</v>
      </c>
      <c r="B1" s="39"/>
      <c r="C1" s="71"/>
      <c r="D1" s="72"/>
      <c r="E1" s="72"/>
      <c r="F1" s="1"/>
      <c r="G1" s="8"/>
    </row>
    <row r="2" spans="1:7" x14ac:dyDescent="0.3">
      <c r="A2" s="1"/>
      <c r="B2" s="9" t="s">
        <v>216</v>
      </c>
      <c r="C2" s="9" t="s">
        <v>224</v>
      </c>
      <c r="D2" s="9" t="s">
        <v>238</v>
      </c>
      <c r="E2" s="9" t="s">
        <v>238</v>
      </c>
      <c r="F2" s="9"/>
      <c r="G2" s="8"/>
    </row>
    <row r="3" spans="1:7" x14ac:dyDescent="0.3">
      <c r="A3" s="44" t="s">
        <v>1</v>
      </c>
      <c r="B3" s="40">
        <v>2023</v>
      </c>
      <c r="C3" s="40">
        <v>2023</v>
      </c>
      <c r="D3" s="40">
        <v>2023</v>
      </c>
      <c r="E3" s="40">
        <v>2022</v>
      </c>
      <c r="F3" s="10"/>
      <c r="G3" s="8"/>
    </row>
    <row r="4" spans="1:7" ht="8.25" customHeight="1" x14ac:dyDescent="0.3">
      <c r="A4" s="47"/>
      <c r="B4" s="9"/>
      <c r="C4" s="9"/>
      <c r="D4" s="9"/>
      <c r="E4" s="9"/>
      <c r="F4" s="9"/>
      <c r="G4" s="8"/>
    </row>
    <row r="5" spans="1:7" x14ac:dyDescent="0.3">
      <c r="A5" s="1"/>
      <c r="B5" s="115" t="s">
        <v>52</v>
      </c>
      <c r="C5" s="115"/>
      <c r="D5" s="115"/>
      <c r="E5" s="115"/>
      <c r="F5" s="36"/>
      <c r="G5" s="8"/>
    </row>
    <row r="6" spans="1:7" ht="7.5" customHeight="1" x14ac:dyDescent="0.3">
      <c r="A6" s="1"/>
      <c r="B6" s="50"/>
      <c r="C6" s="11"/>
      <c r="D6" s="96"/>
      <c r="E6" s="96"/>
      <c r="F6" s="11"/>
      <c r="G6" s="8"/>
    </row>
    <row r="7" spans="1:7" x14ac:dyDescent="0.3">
      <c r="A7" s="1" t="s">
        <v>93</v>
      </c>
      <c r="B7" s="3">
        <f>SUM(B8:B12)</f>
        <v>234970.39999999997</v>
      </c>
      <c r="C7" s="3">
        <f>SUM(C8:C12)</f>
        <v>228169.4</v>
      </c>
      <c r="D7" s="3">
        <f>SUM(D8:D12)</f>
        <v>245626</v>
      </c>
      <c r="E7" s="3">
        <f>SUM(E8:E12)</f>
        <v>268163.59999999998</v>
      </c>
      <c r="F7" s="3"/>
      <c r="G7" s="8"/>
    </row>
    <row r="8" spans="1:7" x14ac:dyDescent="0.3">
      <c r="A8" s="1" t="s">
        <v>94</v>
      </c>
      <c r="B8" s="3">
        <v>51544.9</v>
      </c>
      <c r="C8" s="3">
        <v>48876.4</v>
      </c>
      <c r="D8" s="3">
        <v>49488.1</v>
      </c>
      <c r="E8" s="3">
        <v>53184.4</v>
      </c>
      <c r="F8" s="3"/>
      <c r="G8" s="8"/>
    </row>
    <row r="9" spans="1:7" x14ac:dyDescent="0.3">
      <c r="A9" s="1" t="s">
        <v>95</v>
      </c>
      <c r="B9" s="3">
        <v>21771</v>
      </c>
      <c r="C9" s="3">
        <v>21908.400000000001</v>
      </c>
      <c r="D9" s="3">
        <v>24485.1</v>
      </c>
      <c r="E9" s="3">
        <v>19411.3</v>
      </c>
      <c r="F9" s="3"/>
      <c r="G9" s="8"/>
    </row>
    <row r="10" spans="1:7" x14ac:dyDescent="0.3">
      <c r="A10" s="1" t="s">
        <v>96</v>
      </c>
      <c r="B10" s="3">
        <v>4184.2</v>
      </c>
      <c r="C10" s="3">
        <v>3684.7</v>
      </c>
      <c r="D10" s="3">
        <v>3887.8</v>
      </c>
      <c r="E10" s="3">
        <v>4185.8999999999996</v>
      </c>
      <c r="F10" s="3"/>
      <c r="G10" s="8"/>
    </row>
    <row r="11" spans="1:7" x14ac:dyDescent="0.3">
      <c r="A11" s="1" t="s">
        <v>97</v>
      </c>
      <c r="B11" s="3">
        <v>585.5</v>
      </c>
      <c r="C11" s="3">
        <v>494.4</v>
      </c>
      <c r="D11" s="3">
        <v>438.4</v>
      </c>
      <c r="E11" s="3">
        <v>629.70000000000005</v>
      </c>
      <c r="F11" s="3"/>
      <c r="G11" s="8"/>
    </row>
    <row r="12" spans="1:7" x14ac:dyDescent="0.3">
      <c r="A12" s="1" t="s">
        <v>98</v>
      </c>
      <c r="B12" s="3">
        <v>156884.79999999999</v>
      </c>
      <c r="C12" s="3">
        <v>153205.5</v>
      </c>
      <c r="D12" s="3">
        <v>167326.6</v>
      </c>
      <c r="E12" s="3">
        <v>190752.3</v>
      </c>
      <c r="F12" s="3"/>
      <c r="G12" s="8"/>
    </row>
    <row r="13" spans="1:7" x14ac:dyDescent="0.3">
      <c r="A13" s="1"/>
      <c r="B13" s="3"/>
      <c r="C13" s="3"/>
      <c r="D13" s="3"/>
      <c r="E13" s="3"/>
      <c r="F13" s="3"/>
      <c r="G13" s="8"/>
    </row>
    <row r="14" spans="1:7" x14ac:dyDescent="0.3">
      <c r="A14" s="1" t="s">
        <v>99</v>
      </c>
      <c r="B14" s="3">
        <f>SUM(B15:B19)</f>
        <v>968576.60000000009</v>
      </c>
      <c r="C14" s="3">
        <f>SUM(C15:C19)</f>
        <v>944712.89999999991</v>
      </c>
      <c r="D14" s="3">
        <f>SUM(D15:D19)</f>
        <v>830126.60000000009</v>
      </c>
      <c r="E14" s="3">
        <f>SUM(E15:E19)</f>
        <v>966767.2</v>
      </c>
      <c r="F14" s="3"/>
      <c r="G14" s="8"/>
    </row>
    <row r="15" spans="1:7" x14ac:dyDescent="0.3">
      <c r="A15" s="1" t="s">
        <v>94</v>
      </c>
      <c r="B15" s="3">
        <v>460260.7</v>
      </c>
      <c r="C15" s="3">
        <v>448860.8</v>
      </c>
      <c r="D15" s="3">
        <v>411568.1</v>
      </c>
      <c r="E15" s="3">
        <v>496919.6</v>
      </c>
      <c r="F15" s="3"/>
      <c r="G15" s="8"/>
    </row>
    <row r="16" spans="1:7" x14ac:dyDescent="0.3">
      <c r="A16" s="1" t="s">
        <v>95</v>
      </c>
      <c r="B16" s="3">
        <v>15084.3</v>
      </c>
      <c r="C16" s="3">
        <v>14001</v>
      </c>
      <c r="D16" s="3">
        <v>11833.4</v>
      </c>
      <c r="E16" s="3">
        <v>8659.6</v>
      </c>
      <c r="F16" s="3"/>
      <c r="G16" s="8"/>
    </row>
    <row r="17" spans="1:7" x14ac:dyDescent="0.3">
      <c r="A17" s="1" t="s">
        <v>96</v>
      </c>
      <c r="B17" s="3">
        <v>30690.799999999999</v>
      </c>
      <c r="C17" s="3">
        <v>27796.2</v>
      </c>
      <c r="D17" s="3">
        <v>22719.9</v>
      </c>
      <c r="E17" s="3">
        <v>24821.4</v>
      </c>
      <c r="F17" s="3"/>
      <c r="G17" s="8"/>
    </row>
    <row r="18" spans="1:7" x14ac:dyDescent="0.3">
      <c r="A18" s="1" t="s">
        <v>97</v>
      </c>
      <c r="B18" s="3">
        <v>19330</v>
      </c>
      <c r="C18" s="3">
        <v>19464.599999999999</v>
      </c>
      <c r="D18" s="3">
        <v>18331.5</v>
      </c>
      <c r="E18" s="3">
        <v>15759.9</v>
      </c>
      <c r="F18" s="3"/>
      <c r="G18" s="8"/>
    </row>
    <row r="19" spans="1:7" x14ac:dyDescent="0.3">
      <c r="A19" s="1" t="s">
        <v>98</v>
      </c>
      <c r="B19" s="3">
        <v>443210.8</v>
      </c>
      <c r="C19" s="3">
        <v>434590.3</v>
      </c>
      <c r="D19" s="3">
        <v>365673.7</v>
      </c>
      <c r="E19" s="3">
        <v>420606.7</v>
      </c>
      <c r="F19" s="3"/>
      <c r="G19" s="8"/>
    </row>
    <row r="20" spans="1:7" x14ac:dyDescent="0.3">
      <c r="A20" s="1"/>
      <c r="B20" s="3"/>
      <c r="C20" s="3"/>
      <c r="D20" s="3"/>
      <c r="E20" s="3"/>
      <c r="F20" s="3"/>
      <c r="G20" s="8"/>
    </row>
    <row r="21" spans="1:7" x14ac:dyDescent="0.3">
      <c r="A21" s="1" t="s">
        <v>100</v>
      </c>
      <c r="B21" s="3">
        <f>SUM(B22:B26)</f>
        <v>313160.40000000002</v>
      </c>
      <c r="C21" s="3">
        <f>SUM(C22:C26)</f>
        <v>354502.69999999995</v>
      </c>
      <c r="D21" s="3">
        <f>SUM(D22:D26)</f>
        <v>375216.80000000005</v>
      </c>
      <c r="E21" s="3">
        <f>SUM(E22:E26)</f>
        <v>299507.59999999998</v>
      </c>
      <c r="F21" s="3"/>
      <c r="G21" s="8"/>
    </row>
    <row r="22" spans="1:7" x14ac:dyDescent="0.3">
      <c r="A22" s="1" t="s">
        <v>94</v>
      </c>
      <c r="B22" s="3">
        <v>133559</v>
      </c>
      <c r="C22" s="3">
        <v>141373</v>
      </c>
      <c r="D22" s="3">
        <v>150451.70000000001</v>
      </c>
      <c r="E22" s="3">
        <v>125293.3</v>
      </c>
      <c r="F22" s="3"/>
      <c r="G22" s="8"/>
    </row>
    <row r="23" spans="1:7" x14ac:dyDescent="0.3">
      <c r="A23" s="1" t="s">
        <v>95</v>
      </c>
      <c r="B23" s="3">
        <v>3693.9</v>
      </c>
      <c r="C23" s="3">
        <v>3919.9</v>
      </c>
      <c r="D23" s="3">
        <v>4248.2</v>
      </c>
      <c r="E23" s="3">
        <v>2708.8</v>
      </c>
      <c r="F23" s="3"/>
      <c r="G23" s="8"/>
    </row>
    <row r="24" spans="1:7" x14ac:dyDescent="0.3">
      <c r="A24" s="1" t="s">
        <v>96</v>
      </c>
      <c r="B24" s="3">
        <v>582.5</v>
      </c>
      <c r="C24" s="3">
        <v>920.8</v>
      </c>
      <c r="D24" s="3">
        <v>946</v>
      </c>
      <c r="E24" s="3">
        <v>818.5</v>
      </c>
      <c r="F24" s="3"/>
      <c r="G24" s="8"/>
    </row>
    <row r="25" spans="1:7" x14ac:dyDescent="0.3">
      <c r="A25" s="1" t="s">
        <v>97</v>
      </c>
      <c r="B25" s="3">
        <v>155.4</v>
      </c>
      <c r="C25" s="3">
        <v>214.8</v>
      </c>
      <c r="D25" s="3">
        <v>160.30000000000001</v>
      </c>
      <c r="E25" s="3">
        <v>141.4</v>
      </c>
      <c r="F25" s="3"/>
      <c r="G25" s="8"/>
    </row>
    <row r="26" spans="1:7" x14ac:dyDescent="0.3">
      <c r="A26" s="1" t="s">
        <v>98</v>
      </c>
      <c r="B26" s="3">
        <v>175169.6</v>
      </c>
      <c r="C26" s="3">
        <v>208074.2</v>
      </c>
      <c r="D26" s="3">
        <v>219410.6</v>
      </c>
      <c r="E26" s="3">
        <v>170545.6</v>
      </c>
      <c r="F26" s="3"/>
      <c r="G26" s="8"/>
    </row>
    <row r="27" spans="1:7" x14ac:dyDescent="0.3">
      <c r="A27" s="1"/>
      <c r="B27" s="3"/>
      <c r="C27" s="3"/>
      <c r="D27" s="3"/>
      <c r="E27" s="3"/>
      <c r="F27" s="3"/>
      <c r="G27" s="8"/>
    </row>
    <row r="28" spans="1:7" x14ac:dyDescent="0.3">
      <c r="A28" s="1" t="s">
        <v>101</v>
      </c>
      <c r="B28" s="3">
        <f>SUM(B29:B33)</f>
        <v>80032.3</v>
      </c>
      <c r="C28" s="3">
        <f>SUM(C29:C33)</f>
        <v>90433.9</v>
      </c>
      <c r="D28" s="3">
        <f>SUM(D29:D33)</f>
        <v>94287.7</v>
      </c>
      <c r="E28" s="3">
        <f>SUM(E29:E33)</f>
        <v>78016.3</v>
      </c>
      <c r="F28" s="3"/>
      <c r="G28" s="8"/>
    </row>
    <row r="29" spans="1:7" x14ac:dyDescent="0.3">
      <c r="A29" s="1" t="s">
        <v>94</v>
      </c>
      <c r="B29" s="3">
        <v>12367.9</v>
      </c>
      <c r="C29" s="3">
        <v>12701.8</v>
      </c>
      <c r="D29" s="3">
        <v>12938.2</v>
      </c>
      <c r="E29" s="3">
        <v>10726</v>
      </c>
      <c r="F29" s="3"/>
      <c r="G29" s="8"/>
    </row>
    <row r="30" spans="1:7" x14ac:dyDescent="0.3">
      <c r="A30" s="1" t="s">
        <v>95</v>
      </c>
      <c r="B30" s="3">
        <v>33586.400000000001</v>
      </c>
      <c r="C30" s="3">
        <v>37449.4</v>
      </c>
      <c r="D30" s="3">
        <v>39224</v>
      </c>
      <c r="E30" s="3">
        <v>32770</v>
      </c>
      <c r="F30" s="3"/>
      <c r="G30" s="8"/>
    </row>
    <row r="31" spans="1:7" x14ac:dyDescent="0.3">
      <c r="A31" s="1" t="s">
        <v>96</v>
      </c>
      <c r="B31" s="3">
        <v>9196</v>
      </c>
      <c r="C31" s="3">
        <v>11549.9</v>
      </c>
      <c r="D31" s="3">
        <v>10076.4</v>
      </c>
      <c r="E31" s="3">
        <v>9968.1</v>
      </c>
      <c r="F31" s="3"/>
      <c r="G31" s="8"/>
    </row>
    <row r="32" spans="1:7" x14ac:dyDescent="0.3">
      <c r="A32" s="1" t="s">
        <v>97</v>
      </c>
      <c r="B32" s="3">
        <v>3742.1</v>
      </c>
      <c r="C32" s="3">
        <v>3575</v>
      </c>
      <c r="D32" s="3">
        <v>3600.1</v>
      </c>
      <c r="E32" s="3">
        <v>3692</v>
      </c>
      <c r="F32" s="3"/>
      <c r="G32" s="8"/>
    </row>
    <row r="33" spans="1:7" x14ac:dyDescent="0.3">
      <c r="A33" s="1" t="s">
        <v>98</v>
      </c>
      <c r="B33" s="3">
        <v>21139.9</v>
      </c>
      <c r="C33" s="3">
        <v>25157.8</v>
      </c>
      <c r="D33" s="3">
        <v>28449</v>
      </c>
      <c r="E33" s="3">
        <v>20860.2</v>
      </c>
      <c r="F33" s="3"/>
      <c r="G33" s="8"/>
    </row>
    <row r="34" spans="1:7" x14ac:dyDescent="0.3">
      <c r="A34" s="1"/>
      <c r="B34" s="3"/>
      <c r="C34" s="3"/>
      <c r="D34" s="3"/>
      <c r="E34" s="3"/>
      <c r="F34" s="3"/>
      <c r="G34" s="8"/>
    </row>
    <row r="35" spans="1:7" x14ac:dyDescent="0.3">
      <c r="A35" s="1" t="s">
        <v>102</v>
      </c>
      <c r="B35" s="3">
        <f>SUM(B36:B40)</f>
        <v>1617457.4</v>
      </c>
      <c r="C35" s="3">
        <f>SUM(C36:C40)</f>
        <v>1638154.8000000003</v>
      </c>
      <c r="D35" s="3">
        <f>SUM(D36:D40)</f>
        <v>1562062.8</v>
      </c>
      <c r="E35" s="3">
        <f>SUM(E36:E40)</f>
        <v>1637125.4</v>
      </c>
      <c r="F35" s="3"/>
      <c r="G35" s="8"/>
    </row>
    <row r="36" spans="1:7" x14ac:dyDescent="0.3">
      <c r="A36" s="1" t="s">
        <v>94</v>
      </c>
      <c r="B36" s="3">
        <v>659986.9</v>
      </c>
      <c r="C36" s="3">
        <v>653904.4</v>
      </c>
      <c r="D36" s="3">
        <v>626898.9</v>
      </c>
      <c r="E36" s="3">
        <v>690221.3</v>
      </c>
      <c r="F36" s="3"/>
      <c r="G36" s="8"/>
    </row>
    <row r="37" spans="1:7" x14ac:dyDescent="0.3">
      <c r="A37" s="1" t="s">
        <v>95</v>
      </c>
      <c r="B37" s="3">
        <v>75133.3</v>
      </c>
      <c r="C37" s="3">
        <v>78137.3</v>
      </c>
      <c r="D37" s="3">
        <v>80572</v>
      </c>
      <c r="E37" s="3">
        <v>65005.599999999999</v>
      </c>
      <c r="F37" s="3"/>
      <c r="G37" s="8"/>
    </row>
    <row r="38" spans="1:7" x14ac:dyDescent="0.3">
      <c r="A38" s="1" t="s">
        <v>96</v>
      </c>
      <c r="B38" s="3">
        <v>45155.3</v>
      </c>
      <c r="C38" s="3">
        <v>44418.9</v>
      </c>
      <c r="D38" s="3">
        <v>37956.800000000003</v>
      </c>
      <c r="E38" s="3">
        <v>40312.699999999997</v>
      </c>
      <c r="F38" s="3"/>
      <c r="G38" s="8"/>
    </row>
    <row r="39" spans="1:7" x14ac:dyDescent="0.3">
      <c r="A39" s="1" t="s">
        <v>97</v>
      </c>
      <c r="B39" s="3">
        <v>23836.2</v>
      </c>
      <c r="C39" s="3">
        <v>23798.799999999999</v>
      </c>
      <c r="D39" s="3">
        <v>22540.2</v>
      </c>
      <c r="E39" s="3">
        <v>20228.7</v>
      </c>
      <c r="F39" s="3"/>
      <c r="G39" s="8"/>
    </row>
    <row r="40" spans="1:7" x14ac:dyDescent="0.3">
      <c r="A40" s="39" t="s">
        <v>98</v>
      </c>
      <c r="B40" s="72">
        <v>813345.7</v>
      </c>
      <c r="C40" s="72">
        <v>837895.4</v>
      </c>
      <c r="D40" s="72">
        <v>794094.9</v>
      </c>
      <c r="E40" s="72">
        <v>821357.1</v>
      </c>
      <c r="F40" s="3"/>
      <c r="G40" s="8"/>
    </row>
    <row r="41" spans="1:7" ht="3.9" customHeight="1" x14ac:dyDescent="0.3">
      <c r="A41" s="1"/>
      <c r="B41" s="3"/>
      <c r="C41" s="3"/>
      <c r="D41" s="3"/>
      <c r="E41" s="3"/>
      <c r="F41" s="3"/>
      <c r="G41" s="8"/>
    </row>
    <row r="42" spans="1:7" ht="14.1" customHeight="1" x14ac:dyDescent="0.3">
      <c r="A42" s="1" t="s">
        <v>233</v>
      </c>
      <c r="B42" s="3"/>
      <c r="C42" s="3"/>
      <c r="D42" s="3"/>
      <c r="E42" s="3"/>
      <c r="F42" s="3"/>
      <c r="G42" s="8"/>
    </row>
    <row r="43" spans="1:7" ht="12.75" customHeight="1" x14ac:dyDescent="0.3">
      <c r="A43" s="1" t="s">
        <v>103</v>
      </c>
      <c r="B43" s="3"/>
      <c r="C43" s="58"/>
      <c r="D43" s="3"/>
      <c r="E43" s="3"/>
      <c r="F43" s="3"/>
      <c r="G43" s="8"/>
    </row>
    <row r="44" spans="1:7" ht="6.9" customHeight="1" x14ac:dyDescent="0.3">
      <c r="A44" s="1"/>
      <c r="B44" s="3"/>
      <c r="C44" s="58"/>
      <c r="D44" s="3"/>
      <c r="E44" s="3"/>
      <c r="F44" s="3"/>
      <c r="G44" s="8"/>
    </row>
    <row r="45" spans="1:7" ht="14.1" customHeight="1" x14ac:dyDescent="0.3">
      <c r="A45" s="111" t="s">
        <v>234</v>
      </c>
      <c r="B45" s="111"/>
      <c r="C45" s="111"/>
      <c r="D45" s="111"/>
      <c r="E45" s="111"/>
      <c r="F45" s="3"/>
      <c r="G45" s="8"/>
    </row>
    <row r="46" spans="1:7" ht="14.1" customHeight="1" x14ac:dyDescent="0.3">
      <c r="A46" s="73" t="s">
        <v>205</v>
      </c>
      <c r="B46" s="73"/>
      <c r="C46" s="73"/>
      <c r="D46" s="73"/>
      <c r="E46" s="73"/>
      <c r="F46" s="3"/>
      <c r="G46" s="8"/>
    </row>
    <row r="47" spans="1:7" ht="6.9" customHeight="1" x14ac:dyDescent="0.3">
      <c r="A47" s="98"/>
      <c r="B47" s="3"/>
      <c r="C47" s="98"/>
      <c r="D47" s="3"/>
      <c r="E47" s="3"/>
      <c r="F47" s="3"/>
      <c r="G47" s="8"/>
    </row>
    <row r="48" spans="1:7" ht="14.1" customHeight="1" x14ac:dyDescent="0.3">
      <c r="A48" s="1" t="s">
        <v>242</v>
      </c>
      <c r="B48" s="3"/>
      <c r="C48" s="98"/>
      <c r="D48" s="3"/>
      <c r="E48" s="3"/>
      <c r="F48" s="3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F4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39" t="s">
        <v>196</v>
      </c>
      <c r="B1" s="39"/>
      <c r="C1" s="39"/>
      <c r="D1" s="72"/>
      <c r="E1" s="72"/>
      <c r="F1" s="29"/>
    </row>
    <row r="2" spans="1:6" x14ac:dyDescent="0.3">
      <c r="A2" s="1"/>
      <c r="B2" s="9" t="s">
        <v>216</v>
      </c>
      <c r="C2" s="9" t="s">
        <v>224</v>
      </c>
      <c r="D2" s="9" t="s">
        <v>238</v>
      </c>
      <c r="E2" s="9" t="s">
        <v>238</v>
      </c>
      <c r="F2" s="29"/>
    </row>
    <row r="3" spans="1:6" x14ac:dyDescent="0.3">
      <c r="A3" s="44" t="s">
        <v>1</v>
      </c>
      <c r="B3" s="74">
        <v>2023</v>
      </c>
      <c r="C3" s="74">
        <v>2023</v>
      </c>
      <c r="D3" s="74">
        <v>2023</v>
      </c>
      <c r="E3" s="74">
        <v>2022</v>
      </c>
      <c r="F3" s="29"/>
    </row>
    <row r="4" spans="1:6" ht="8.25" customHeight="1" x14ac:dyDescent="0.3">
      <c r="A4" s="47"/>
      <c r="B4" s="9"/>
      <c r="C4" s="9"/>
      <c r="D4" s="9"/>
      <c r="E4" s="9"/>
      <c r="F4" s="29"/>
    </row>
    <row r="5" spans="1:6" x14ac:dyDescent="0.3">
      <c r="A5" s="1"/>
      <c r="B5" s="109" t="s">
        <v>52</v>
      </c>
      <c r="C5" s="109"/>
      <c r="D5" s="109"/>
      <c r="E5" s="109"/>
      <c r="F5" s="29"/>
    </row>
    <row r="6" spans="1:6" ht="8.25" customHeight="1" x14ac:dyDescent="0.3">
      <c r="A6" s="1"/>
      <c r="B6" s="47"/>
      <c r="C6" s="13"/>
      <c r="D6" s="13"/>
      <c r="E6" s="47"/>
      <c r="F6" s="29"/>
    </row>
    <row r="7" spans="1:6" x14ac:dyDescent="0.3">
      <c r="A7" s="1" t="s">
        <v>93</v>
      </c>
      <c r="B7" s="3">
        <f>SUM(B8:B12)</f>
        <v>174565.8</v>
      </c>
      <c r="C7" s="3">
        <f>SUM(C8:C12)</f>
        <v>163092.20000000001</v>
      </c>
      <c r="D7" s="3">
        <f>SUM(D8:D12)</f>
        <v>173317.5</v>
      </c>
      <c r="E7" s="3">
        <f>SUM(E8:E12)</f>
        <v>190972.79999999999</v>
      </c>
      <c r="F7" s="3"/>
    </row>
    <row r="8" spans="1:6" x14ac:dyDescent="0.3">
      <c r="A8" s="1" t="s">
        <v>94</v>
      </c>
      <c r="B8" s="3">
        <v>86464.6</v>
      </c>
      <c r="C8" s="3">
        <v>80960</v>
      </c>
      <c r="D8" s="3">
        <v>86227.3</v>
      </c>
      <c r="E8" s="3">
        <v>93105</v>
      </c>
      <c r="F8" s="29"/>
    </row>
    <row r="9" spans="1:6" x14ac:dyDescent="0.3">
      <c r="A9" s="1" t="s">
        <v>95</v>
      </c>
      <c r="B9" s="3">
        <v>5003.8999999999996</v>
      </c>
      <c r="C9" s="3">
        <v>3896</v>
      </c>
      <c r="D9" s="3">
        <v>3818.4</v>
      </c>
      <c r="E9" s="3">
        <v>5877.1</v>
      </c>
      <c r="F9" s="29"/>
    </row>
    <row r="10" spans="1:6" x14ac:dyDescent="0.3">
      <c r="A10" s="1" t="s">
        <v>96</v>
      </c>
      <c r="B10" s="3">
        <v>2476.9</v>
      </c>
      <c r="C10" s="3">
        <v>2490.6999999999998</v>
      </c>
      <c r="D10" s="3">
        <v>2275.9</v>
      </c>
      <c r="E10" s="3">
        <v>2902.9</v>
      </c>
      <c r="F10" s="29"/>
    </row>
    <row r="11" spans="1:6" x14ac:dyDescent="0.3">
      <c r="A11" s="1" t="s">
        <v>97</v>
      </c>
      <c r="B11" s="3">
        <v>745</v>
      </c>
      <c r="C11" s="3">
        <v>821.4</v>
      </c>
      <c r="D11" s="3">
        <v>710.6</v>
      </c>
      <c r="E11" s="3">
        <v>1063.7</v>
      </c>
      <c r="F11" s="29"/>
    </row>
    <row r="12" spans="1:6" x14ac:dyDescent="0.3">
      <c r="A12" s="1" t="s">
        <v>98</v>
      </c>
      <c r="B12" s="3">
        <v>79875.399999999994</v>
      </c>
      <c r="C12" s="3">
        <v>74924.100000000006</v>
      </c>
      <c r="D12" s="3">
        <v>80285.3</v>
      </c>
      <c r="E12" s="3">
        <v>88024.1</v>
      </c>
      <c r="F12" s="29"/>
    </row>
    <row r="13" spans="1:6" x14ac:dyDescent="0.3">
      <c r="A13" s="1"/>
      <c r="B13" s="3"/>
      <c r="C13" s="3"/>
      <c r="D13" s="3"/>
      <c r="E13" s="3"/>
      <c r="F13" s="29"/>
    </row>
    <row r="14" spans="1:6" x14ac:dyDescent="0.3">
      <c r="A14" s="1" t="s">
        <v>99</v>
      </c>
      <c r="B14" s="3">
        <f>SUM(B15:B19)</f>
        <v>22768.7</v>
      </c>
      <c r="C14" s="3">
        <f>SUM(C15:C19)</f>
        <v>25285.199999999997</v>
      </c>
      <c r="D14" s="3">
        <f>SUM(D15:D19)</f>
        <v>21915.7</v>
      </c>
      <c r="E14" s="3">
        <f>SUM(E15:E19)</f>
        <v>32535</v>
      </c>
      <c r="F14" s="23"/>
    </row>
    <row r="15" spans="1:6" x14ac:dyDescent="0.3">
      <c r="A15" s="1" t="s">
        <v>94</v>
      </c>
      <c r="B15" s="3">
        <v>11522.4</v>
      </c>
      <c r="C15" s="3">
        <v>13708.9</v>
      </c>
      <c r="D15" s="3">
        <v>11216.3</v>
      </c>
      <c r="E15" s="3">
        <v>15676.7</v>
      </c>
      <c r="F15" s="29"/>
    </row>
    <row r="16" spans="1:6" x14ac:dyDescent="0.3">
      <c r="A16" s="1" t="s">
        <v>95</v>
      </c>
      <c r="B16" s="3">
        <v>415.1</v>
      </c>
      <c r="C16" s="3">
        <v>605.70000000000005</v>
      </c>
      <c r="D16" s="3">
        <v>668.6</v>
      </c>
      <c r="E16" s="3">
        <v>1738.1</v>
      </c>
      <c r="F16" s="29"/>
    </row>
    <row r="17" spans="1:6" x14ac:dyDescent="0.3">
      <c r="A17" s="1" t="s">
        <v>96</v>
      </c>
      <c r="B17" s="3">
        <v>1392.6</v>
      </c>
      <c r="C17" s="3">
        <v>1376.8</v>
      </c>
      <c r="D17" s="3">
        <v>1312</v>
      </c>
      <c r="E17" s="3">
        <v>2039.2</v>
      </c>
      <c r="F17" s="29"/>
    </row>
    <row r="18" spans="1:6" x14ac:dyDescent="0.3">
      <c r="A18" s="1" t="s">
        <v>97</v>
      </c>
      <c r="B18" s="3">
        <v>1313.9</v>
      </c>
      <c r="C18" s="3">
        <v>752.7</v>
      </c>
      <c r="D18" s="3">
        <v>751</v>
      </c>
      <c r="E18" s="3">
        <v>2626.9</v>
      </c>
      <c r="F18" s="29"/>
    </row>
    <row r="19" spans="1:6" x14ac:dyDescent="0.3">
      <c r="A19" s="1" t="s">
        <v>98</v>
      </c>
      <c r="B19" s="3">
        <v>8124.7</v>
      </c>
      <c r="C19" s="3">
        <v>8841.1</v>
      </c>
      <c r="D19" s="3">
        <v>7967.8</v>
      </c>
      <c r="E19" s="3">
        <v>10454.1</v>
      </c>
      <c r="F19" s="29"/>
    </row>
    <row r="20" spans="1:6" x14ac:dyDescent="0.3">
      <c r="A20" s="1"/>
      <c r="B20" s="3"/>
      <c r="C20" s="3"/>
      <c r="D20" s="3"/>
      <c r="E20" s="3"/>
      <c r="F20" s="29"/>
    </row>
    <row r="21" spans="1:6" x14ac:dyDescent="0.3">
      <c r="A21" s="1" t="s">
        <v>100</v>
      </c>
      <c r="B21" s="3">
        <f>SUM(B22:B26)</f>
        <v>5901.9</v>
      </c>
      <c r="C21" s="3">
        <f>SUM(C22:C26)</f>
        <v>5132.1000000000004</v>
      </c>
      <c r="D21" s="3">
        <f>SUM(D22:D26)</f>
        <v>4870.2000000000007</v>
      </c>
      <c r="E21" s="3">
        <f>SUM(E22:E26)</f>
        <v>4958.6000000000004</v>
      </c>
      <c r="F21" s="3"/>
    </row>
    <row r="22" spans="1:6" x14ac:dyDescent="0.3">
      <c r="A22" s="1" t="s">
        <v>94</v>
      </c>
      <c r="B22" s="3">
        <v>2972.8</v>
      </c>
      <c r="C22" s="3">
        <v>2482.6999999999998</v>
      </c>
      <c r="D22" s="3">
        <v>2157</v>
      </c>
      <c r="E22" s="3">
        <v>2398</v>
      </c>
      <c r="F22" s="29"/>
    </row>
    <row r="23" spans="1:6" x14ac:dyDescent="0.3">
      <c r="A23" s="1" t="s">
        <v>95</v>
      </c>
      <c r="B23" s="3">
        <v>143.69999999999999</v>
      </c>
      <c r="C23" s="3">
        <v>178.2</v>
      </c>
      <c r="D23" s="3">
        <v>203.8</v>
      </c>
      <c r="E23" s="3">
        <v>294.2</v>
      </c>
      <c r="F23" s="29"/>
    </row>
    <row r="24" spans="1:6" x14ac:dyDescent="0.3">
      <c r="A24" s="1" t="s">
        <v>96</v>
      </c>
      <c r="B24" s="3">
        <v>64.8</v>
      </c>
      <c r="C24" s="3">
        <v>90.9</v>
      </c>
      <c r="D24" s="3">
        <v>75.400000000000006</v>
      </c>
      <c r="E24" s="3">
        <v>77.400000000000006</v>
      </c>
      <c r="F24" s="29"/>
    </row>
    <row r="25" spans="1:6" x14ac:dyDescent="0.3">
      <c r="A25" s="1" t="s">
        <v>97</v>
      </c>
      <c r="B25" s="3">
        <v>69.7</v>
      </c>
      <c r="C25" s="3">
        <v>85.3</v>
      </c>
      <c r="D25" s="3">
        <v>84.6</v>
      </c>
      <c r="E25" s="3">
        <v>177.4</v>
      </c>
      <c r="F25" s="29"/>
    </row>
    <row r="26" spans="1:6" x14ac:dyDescent="0.3">
      <c r="A26" s="1" t="s">
        <v>98</v>
      </c>
      <c r="B26" s="3">
        <v>2650.9</v>
      </c>
      <c r="C26" s="3">
        <v>2295</v>
      </c>
      <c r="D26" s="3">
        <v>2349.4</v>
      </c>
      <c r="E26" s="3">
        <v>2011.6</v>
      </c>
      <c r="F26" s="29"/>
    </row>
    <row r="27" spans="1:6" x14ac:dyDescent="0.3">
      <c r="A27" s="1"/>
      <c r="B27" s="3"/>
      <c r="C27" s="3"/>
      <c r="D27" s="3"/>
      <c r="E27" s="3"/>
      <c r="F27" s="29"/>
    </row>
    <row r="28" spans="1:6" x14ac:dyDescent="0.3">
      <c r="A28" s="1" t="s">
        <v>101</v>
      </c>
      <c r="B28" s="3">
        <f>SUM(B29:B33)</f>
        <v>4298.7</v>
      </c>
      <c r="C28" s="3">
        <f>SUM(C29:C33)</f>
        <v>4913.2</v>
      </c>
      <c r="D28" s="3">
        <f>SUM(D29:D33)</f>
        <v>4162.0999999999995</v>
      </c>
      <c r="E28" s="3">
        <f>SUM(E29:E33)</f>
        <v>4830.7</v>
      </c>
      <c r="F28" s="3"/>
    </row>
    <row r="29" spans="1:6" x14ac:dyDescent="0.3">
      <c r="A29" s="1" t="s">
        <v>94</v>
      </c>
      <c r="B29" s="3">
        <v>850.5</v>
      </c>
      <c r="C29" s="3">
        <v>828.9</v>
      </c>
      <c r="D29" s="3">
        <v>715.4</v>
      </c>
      <c r="E29" s="3">
        <v>942</v>
      </c>
      <c r="F29" s="29"/>
    </row>
    <row r="30" spans="1:6" x14ac:dyDescent="0.3">
      <c r="A30" s="1" t="s">
        <v>95</v>
      </c>
      <c r="B30" s="3">
        <v>650.9</v>
      </c>
      <c r="C30" s="3">
        <v>708.2</v>
      </c>
      <c r="D30" s="3">
        <v>576.9</v>
      </c>
      <c r="E30" s="3">
        <v>743.7</v>
      </c>
      <c r="F30" s="29"/>
    </row>
    <row r="31" spans="1:6" x14ac:dyDescent="0.3">
      <c r="A31" s="1" t="s">
        <v>96</v>
      </c>
      <c r="B31" s="3">
        <v>1176.8</v>
      </c>
      <c r="C31" s="3">
        <v>1553.6</v>
      </c>
      <c r="D31" s="3">
        <v>1275.0999999999999</v>
      </c>
      <c r="E31" s="3">
        <v>1553</v>
      </c>
      <c r="F31" s="29"/>
    </row>
    <row r="32" spans="1:6" x14ac:dyDescent="0.3">
      <c r="A32" s="1" t="s">
        <v>97</v>
      </c>
      <c r="B32" s="3">
        <v>47.1</v>
      </c>
      <c r="C32" s="3">
        <v>42.7</v>
      </c>
      <c r="D32" s="3">
        <v>37.4</v>
      </c>
      <c r="E32" s="3">
        <v>47</v>
      </c>
      <c r="F32" s="29"/>
    </row>
    <row r="33" spans="1:6" x14ac:dyDescent="0.3">
      <c r="A33" s="1" t="s">
        <v>98</v>
      </c>
      <c r="B33" s="3">
        <v>1573.4</v>
      </c>
      <c r="C33" s="3">
        <v>1779.8</v>
      </c>
      <c r="D33" s="3">
        <v>1557.3</v>
      </c>
      <c r="E33" s="3">
        <v>1545</v>
      </c>
      <c r="F33" s="29"/>
    </row>
    <row r="34" spans="1:6" x14ac:dyDescent="0.3">
      <c r="A34" s="1"/>
      <c r="B34" s="3"/>
      <c r="C34" s="3"/>
      <c r="D34" s="3"/>
      <c r="E34" s="3"/>
      <c r="F34" s="29"/>
    </row>
    <row r="35" spans="1:6" x14ac:dyDescent="0.3">
      <c r="A35" s="1" t="s">
        <v>104</v>
      </c>
      <c r="B35" s="3">
        <f>SUM(B36:B40)</f>
        <v>207931.3</v>
      </c>
      <c r="C35" s="3">
        <f>SUM(C36:C40)</f>
        <v>198802.5</v>
      </c>
      <c r="D35" s="3">
        <f>SUM(D36:D40)</f>
        <v>204692.9</v>
      </c>
      <c r="E35" s="3">
        <f>SUM(E36:E40)</f>
        <v>233783.3</v>
      </c>
      <c r="F35" s="29"/>
    </row>
    <row r="36" spans="1:6" x14ac:dyDescent="0.3">
      <c r="A36" s="1" t="s">
        <v>94</v>
      </c>
      <c r="B36" s="3">
        <v>101935.9</v>
      </c>
      <c r="C36" s="3">
        <v>98122.7</v>
      </c>
      <c r="D36" s="3">
        <v>100464.8</v>
      </c>
      <c r="E36" s="3">
        <v>112273.4</v>
      </c>
      <c r="F36" s="29"/>
    </row>
    <row r="37" spans="1:6" x14ac:dyDescent="0.3">
      <c r="A37" s="1" t="s">
        <v>95</v>
      </c>
      <c r="B37" s="3">
        <v>6227.8</v>
      </c>
      <c r="C37" s="3">
        <v>5402.3</v>
      </c>
      <c r="D37" s="3">
        <v>5281.4</v>
      </c>
      <c r="E37" s="3">
        <v>8671.4</v>
      </c>
      <c r="F37" s="29"/>
    </row>
    <row r="38" spans="1:6" x14ac:dyDescent="0.3">
      <c r="A38" s="1" t="s">
        <v>96</v>
      </c>
      <c r="B38" s="3">
        <v>5124.3</v>
      </c>
      <c r="C38" s="3">
        <v>5526.6</v>
      </c>
      <c r="D38" s="3">
        <v>4951.5</v>
      </c>
      <c r="E38" s="3">
        <v>6590</v>
      </c>
      <c r="F38" s="29"/>
    </row>
    <row r="39" spans="1:6" x14ac:dyDescent="0.3">
      <c r="A39" s="1" t="s">
        <v>97</v>
      </c>
      <c r="B39" s="3">
        <v>2175.6999999999998</v>
      </c>
      <c r="C39" s="3">
        <v>1702.1</v>
      </c>
      <c r="D39" s="3">
        <v>1583.8</v>
      </c>
      <c r="E39" s="3">
        <v>3915.1</v>
      </c>
      <c r="F39" s="29"/>
    </row>
    <row r="40" spans="1:6" x14ac:dyDescent="0.3">
      <c r="A40" s="39" t="s">
        <v>98</v>
      </c>
      <c r="B40" s="72">
        <v>92467.6</v>
      </c>
      <c r="C40" s="72">
        <v>88048.8</v>
      </c>
      <c r="D40" s="72">
        <v>92411.4</v>
      </c>
      <c r="E40" s="72">
        <v>102333.4</v>
      </c>
      <c r="F40" s="29"/>
    </row>
    <row r="41" spans="1:6" ht="3.9" customHeight="1" x14ac:dyDescent="0.3">
      <c r="A41" s="1"/>
      <c r="B41" s="3"/>
      <c r="C41" s="3"/>
      <c r="D41" s="3"/>
      <c r="E41" s="3"/>
      <c r="F41" s="29"/>
    </row>
    <row r="42" spans="1:6" ht="14.1" customHeight="1" x14ac:dyDescent="0.3">
      <c r="A42" s="1" t="s">
        <v>233</v>
      </c>
      <c r="B42" s="3"/>
      <c r="C42" s="3"/>
      <c r="D42" s="3"/>
      <c r="E42" s="3"/>
      <c r="F42" s="29"/>
    </row>
    <row r="43" spans="1:6" ht="14.1" customHeight="1" x14ac:dyDescent="0.3">
      <c r="A43" s="1" t="s">
        <v>103</v>
      </c>
      <c r="B43" s="97"/>
      <c r="C43" s="97"/>
      <c r="D43" s="93"/>
      <c r="E43" s="19"/>
      <c r="F43" s="29"/>
    </row>
    <row r="44" spans="1:6" ht="6.9" customHeight="1" x14ac:dyDescent="0.3">
      <c r="A44" s="98"/>
      <c r="B44" s="19"/>
      <c r="C44" s="19"/>
      <c r="D44" s="93"/>
      <c r="E44" s="19"/>
      <c r="F44" s="29"/>
    </row>
    <row r="45" spans="1:6" ht="14.1" customHeight="1" x14ac:dyDescent="0.3">
      <c r="A45" s="111" t="s">
        <v>234</v>
      </c>
      <c r="B45" s="111"/>
      <c r="C45" s="111"/>
      <c r="D45" s="111"/>
      <c r="E45" s="111"/>
      <c r="F45" s="29"/>
    </row>
    <row r="46" spans="1:6" ht="14.1" customHeight="1" x14ac:dyDescent="0.3">
      <c r="A46" s="60" t="s">
        <v>205</v>
      </c>
      <c r="B46" s="60"/>
      <c r="C46" s="60"/>
      <c r="D46" s="60"/>
      <c r="E46" s="60"/>
      <c r="F46" s="29"/>
    </row>
    <row r="47" spans="1:6" ht="6.9" customHeight="1" x14ac:dyDescent="0.3">
      <c r="A47" s="98"/>
      <c r="B47" s="97"/>
      <c r="C47" s="97"/>
      <c r="D47" s="93"/>
      <c r="E47" s="19"/>
      <c r="F47" s="29"/>
    </row>
    <row r="48" spans="1:6" ht="14.1" customHeight="1" x14ac:dyDescent="0.3">
      <c r="A48" s="1" t="s">
        <v>242</v>
      </c>
      <c r="B48" s="98"/>
      <c r="C48" s="98"/>
      <c r="D48" s="3"/>
      <c r="E48" s="98"/>
      <c r="F48" s="7"/>
    </row>
  </sheetData>
  <mergeCells count="2">
    <mergeCell ref="B5:E5"/>
    <mergeCell ref="A45:E4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58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</cols>
  <sheetData>
    <row r="1" spans="1:6" x14ac:dyDescent="0.3">
      <c r="A1" s="75" t="s">
        <v>197</v>
      </c>
      <c r="B1" s="76"/>
      <c r="C1" s="3"/>
      <c r="D1" s="76"/>
      <c r="E1" s="76"/>
      <c r="F1" s="3"/>
    </row>
    <row r="2" spans="1:6" x14ac:dyDescent="0.3">
      <c r="A2" s="76"/>
      <c r="B2" s="38" t="s">
        <v>216</v>
      </c>
      <c r="C2" s="38" t="s">
        <v>224</v>
      </c>
      <c r="D2" s="38" t="s">
        <v>238</v>
      </c>
      <c r="E2" s="38" t="s">
        <v>238</v>
      </c>
      <c r="F2" s="3"/>
    </row>
    <row r="3" spans="1:6" x14ac:dyDescent="0.3">
      <c r="A3" s="77" t="s">
        <v>105</v>
      </c>
      <c r="B3" s="40">
        <v>2023</v>
      </c>
      <c r="C3" s="40">
        <v>2023</v>
      </c>
      <c r="D3" s="40">
        <v>2023</v>
      </c>
      <c r="E3" s="40">
        <v>2022</v>
      </c>
      <c r="F3" s="3"/>
    </row>
    <row r="4" spans="1:6" ht="8.25" customHeight="1" x14ac:dyDescent="0.3">
      <c r="A4" s="78"/>
      <c r="B4" s="9"/>
      <c r="C4" s="9"/>
      <c r="D4" s="2"/>
      <c r="E4" s="2"/>
      <c r="F4" s="9"/>
    </row>
    <row r="5" spans="1:6" x14ac:dyDescent="0.3">
      <c r="A5" s="76"/>
      <c r="B5" s="109" t="s">
        <v>106</v>
      </c>
      <c r="C5" s="109"/>
      <c r="D5" s="109"/>
      <c r="E5" s="109"/>
      <c r="F5" s="13"/>
    </row>
    <row r="6" spans="1:6" ht="7.5" customHeight="1" x14ac:dyDescent="0.3">
      <c r="A6" s="76"/>
      <c r="B6" s="49"/>
      <c r="C6" s="13"/>
      <c r="D6" s="47"/>
      <c r="E6" s="47"/>
      <c r="F6" s="13"/>
    </row>
    <row r="7" spans="1:6" x14ac:dyDescent="0.3">
      <c r="A7" s="76" t="s">
        <v>107</v>
      </c>
      <c r="B7" s="3">
        <v>104086.5</v>
      </c>
      <c r="C7" s="3">
        <v>103129.60000000001</v>
      </c>
      <c r="D7" s="3">
        <v>96620.9</v>
      </c>
      <c r="E7" s="9">
        <v>113507.3</v>
      </c>
      <c r="F7" s="3"/>
    </row>
    <row r="8" spans="1:6" x14ac:dyDescent="0.3">
      <c r="A8" s="76" t="s">
        <v>108</v>
      </c>
      <c r="B8" s="3">
        <v>2094.9</v>
      </c>
      <c r="C8" s="3">
        <v>2107.6</v>
      </c>
      <c r="D8" s="3">
        <v>2147</v>
      </c>
      <c r="E8" s="9">
        <v>2562.6999999999998</v>
      </c>
      <c r="F8" s="3"/>
    </row>
    <row r="9" spans="1:6" x14ac:dyDescent="0.3">
      <c r="A9" s="76" t="s">
        <v>109</v>
      </c>
      <c r="B9" s="3">
        <v>8470.7999999999993</v>
      </c>
      <c r="C9" s="3">
        <v>8761.2000000000007</v>
      </c>
      <c r="D9" s="3">
        <v>8945.1</v>
      </c>
      <c r="E9" s="9">
        <v>7619.4</v>
      </c>
      <c r="F9" s="3"/>
    </row>
    <row r="10" spans="1:6" x14ac:dyDescent="0.3">
      <c r="A10" s="76" t="s">
        <v>110</v>
      </c>
      <c r="B10" s="3">
        <v>8462.2999999999993</v>
      </c>
      <c r="C10" s="3">
        <v>9770.4</v>
      </c>
      <c r="D10" s="3">
        <v>9331.4</v>
      </c>
      <c r="E10" s="9">
        <v>10885.9</v>
      </c>
      <c r="F10" s="3"/>
    </row>
    <row r="11" spans="1:6" x14ac:dyDescent="0.3">
      <c r="A11" s="76" t="s">
        <v>111</v>
      </c>
      <c r="B11" s="3">
        <v>9970.4</v>
      </c>
      <c r="C11" s="3">
        <v>8556.1</v>
      </c>
      <c r="D11" s="3">
        <v>7459.3</v>
      </c>
      <c r="E11" s="9">
        <v>10639.2</v>
      </c>
      <c r="F11" s="3"/>
    </row>
    <row r="12" spans="1:6" x14ac:dyDescent="0.3">
      <c r="A12" s="76" t="s">
        <v>112</v>
      </c>
      <c r="B12" s="3">
        <v>6863.1</v>
      </c>
      <c r="C12" s="3">
        <v>5944.8</v>
      </c>
      <c r="D12" s="3">
        <v>5110.3</v>
      </c>
      <c r="E12" s="9">
        <v>3963.8</v>
      </c>
      <c r="F12" s="3"/>
    </row>
    <row r="13" spans="1:6" x14ac:dyDescent="0.3">
      <c r="A13" s="76" t="s">
        <v>113</v>
      </c>
      <c r="B13" s="3">
        <v>21402</v>
      </c>
      <c r="C13" s="3">
        <v>20962.900000000001</v>
      </c>
      <c r="D13" s="3">
        <v>19826.5</v>
      </c>
      <c r="E13" s="9">
        <v>23968.400000000001</v>
      </c>
      <c r="F13" s="3"/>
    </row>
    <row r="14" spans="1:6" x14ac:dyDescent="0.3">
      <c r="A14" s="76" t="s">
        <v>114</v>
      </c>
      <c r="B14" s="3">
        <v>28736.400000000001</v>
      </c>
      <c r="C14" s="3">
        <v>25296.400000000001</v>
      </c>
      <c r="D14" s="3">
        <v>26710.6</v>
      </c>
      <c r="E14" s="9">
        <v>31879.7</v>
      </c>
      <c r="F14" s="3"/>
    </row>
    <row r="15" spans="1:6" x14ac:dyDescent="0.3">
      <c r="A15" s="76" t="s">
        <v>115</v>
      </c>
      <c r="B15" s="3">
        <v>18023.3</v>
      </c>
      <c r="C15" s="3">
        <v>21667.9</v>
      </c>
      <c r="D15" s="3">
        <v>17012.2</v>
      </c>
      <c r="E15" s="9">
        <v>21925.7</v>
      </c>
      <c r="F15" s="3"/>
    </row>
    <row r="16" spans="1:6" x14ac:dyDescent="0.3">
      <c r="A16" s="76" t="s">
        <v>116</v>
      </c>
      <c r="B16" s="3">
        <v>3349.2</v>
      </c>
      <c r="C16" s="3">
        <v>3652.4</v>
      </c>
      <c r="D16" s="3">
        <v>3937.2</v>
      </c>
      <c r="E16" s="9">
        <v>4784.6000000000004</v>
      </c>
      <c r="F16" s="3"/>
    </row>
    <row r="17" spans="1:6" x14ac:dyDescent="0.3">
      <c r="A17" s="76" t="s">
        <v>117</v>
      </c>
      <c r="B17" s="3">
        <v>1291</v>
      </c>
      <c r="C17" s="3">
        <v>1753</v>
      </c>
      <c r="D17" s="3">
        <v>1881.9</v>
      </c>
      <c r="E17" s="9">
        <v>1641.1</v>
      </c>
      <c r="F17" s="3"/>
    </row>
    <row r="18" spans="1:6" x14ac:dyDescent="0.3">
      <c r="A18" s="76" t="s">
        <v>118</v>
      </c>
      <c r="B18" s="3">
        <v>1892.9</v>
      </c>
      <c r="C18" s="3">
        <v>1783.9</v>
      </c>
      <c r="D18" s="3">
        <v>1880.9</v>
      </c>
      <c r="E18" s="9">
        <v>2841.1</v>
      </c>
      <c r="F18" s="3"/>
    </row>
    <row r="19" spans="1:6" x14ac:dyDescent="0.3">
      <c r="A19" s="76" t="s">
        <v>119</v>
      </c>
      <c r="B19" s="3">
        <v>20184.2</v>
      </c>
      <c r="C19" s="3">
        <v>18844.8</v>
      </c>
      <c r="D19" s="3">
        <v>20530.3</v>
      </c>
      <c r="E19" s="9">
        <v>21101.3</v>
      </c>
      <c r="F19" s="3"/>
    </row>
    <row r="20" spans="1:6" x14ac:dyDescent="0.3">
      <c r="A20" s="76" t="s">
        <v>120</v>
      </c>
      <c r="B20" s="3">
        <v>1046.0999999999999</v>
      </c>
      <c r="C20" s="3">
        <v>628.6</v>
      </c>
      <c r="D20" s="3">
        <v>880.7</v>
      </c>
      <c r="E20" s="9">
        <v>1183.2</v>
      </c>
      <c r="F20" s="3"/>
    </row>
    <row r="21" spans="1:6" x14ac:dyDescent="0.3">
      <c r="A21" s="76" t="s">
        <v>121</v>
      </c>
      <c r="B21" s="3">
        <v>1472.6</v>
      </c>
      <c r="C21" s="3">
        <v>1014.9</v>
      </c>
      <c r="D21" s="3">
        <v>1497.4</v>
      </c>
      <c r="E21" s="9">
        <v>1685.5</v>
      </c>
      <c r="F21" s="3"/>
    </row>
    <row r="22" spans="1:6" x14ac:dyDescent="0.3">
      <c r="A22" s="76" t="s">
        <v>122</v>
      </c>
      <c r="B22" s="3">
        <v>1913.1</v>
      </c>
      <c r="C22" s="3">
        <v>2406.4</v>
      </c>
      <c r="D22" s="3">
        <v>2195.8000000000002</v>
      </c>
      <c r="E22" s="9">
        <v>2696</v>
      </c>
      <c r="F22" s="3"/>
    </row>
    <row r="23" spans="1:6" x14ac:dyDescent="0.3">
      <c r="A23" s="76" t="s">
        <v>123</v>
      </c>
      <c r="B23" s="3">
        <v>13663.5</v>
      </c>
      <c r="C23" s="3">
        <v>13405.8</v>
      </c>
      <c r="D23" s="3">
        <v>13979.8</v>
      </c>
      <c r="E23" s="9">
        <v>13281.1</v>
      </c>
      <c r="F23" s="3"/>
    </row>
    <row r="24" spans="1:6" x14ac:dyDescent="0.3">
      <c r="A24" s="76" t="s">
        <v>124</v>
      </c>
      <c r="B24" s="3">
        <v>516941.6</v>
      </c>
      <c r="C24" s="3">
        <v>512613.9</v>
      </c>
      <c r="D24" s="3">
        <v>493584.9</v>
      </c>
      <c r="E24" s="9">
        <v>533296</v>
      </c>
      <c r="F24" s="3"/>
    </row>
    <row r="25" spans="1:6" x14ac:dyDescent="0.3">
      <c r="A25" s="76" t="s">
        <v>125</v>
      </c>
      <c r="B25" s="3">
        <v>395.6</v>
      </c>
      <c r="C25" s="3">
        <v>555.79999999999995</v>
      </c>
      <c r="D25" s="3">
        <v>663.6</v>
      </c>
      <c r="E25" s="9">
        <v>1346.7</v>
      </c>
      <c r="F25" s="3"/>
    </row>
    <row r="26" spans="1:6" x14ac:dyDescent="0.3">
      <c r="A26" s="76" t="s">
        <v>126</v>
      </c>
      <c r="B26" s="3">
        <v>53522.7</v>
      </c>
      <c r="C26" s="3">
        <v>51668.5</v>
      </c>
      <c r="D26" s="3">
        <v>55427.9</v>
      </c>
      <c r="E26" s="9">
        <v>89796</v>
      </c>
      <c r="F26" s="3"/>
    </row>
    <row r="27" spans="1:6" x14ac:dyDescent="0.3">
      <c r="A27" s="76" t="s">
        <v>127</v>
      </c>
      <c r="B27" s="3">
        <v>28828.7</v>
      </c>
      <c r="C27" s="3">
        <v>28264.799999999999</v>
      </c>
      <c r="D27" s="3">
        <v>21496.400000000001</v>
      </c>
      <c r="E27" s="9">
        <v>27301.3</v>
      </c>
      <c r="F27" s="3"/>
    </row>
    <row r="28" spans="1:6" x14ac:dyDescent="0.3">
      <c r="A28" s="76" t="s">
        <v>128</v>
      </c>
      <c r="B28" s="3">
        <v>153638.20000000001</v>
      </c>
      <c r="C28" s="3">
        <v>153734.9</v>
      </c>
      <c r="D28" s="3">
        <v>146069.29999999999</v>
      </c>
      <c r="E28" s="9">
        <v>131065.4</v>
      </c>
      <c r="F28" s="3"/>
    </row>
    <row r="29" spans="1:6" x14ac:dyDescent="0.3">
      <c r="A29" s="76" t="s">
        <v>130</v>
      </c>
      <c r="B29" s="3">
        <v>95289.1</v>
      </c>
      <c r="C29" s="3">
        <v>98400.4</v>
      </c>
      <c r="D29" s="3">
        <v>93733</v>
      </c>
      <c r="E29" s="9">
        <v>85743.9</v>
      </c>
      <c r="F29" s="3"/>
    </row>
    <row r="30" spans="1:6" x14ac:dyDescent="0.3">
      <c r="A30" s="76" t="s">
        <v>131</v>
      </c>
      <c r="B30" s="3">
        <v>20412.900000000001</v>
      </c>
      <c r="C30" s="3">
        <v>21402.3</v>
      </c>
      <c r="D30" s="3">
        <v>20560.900000000001</v>
      </c>
      <c r="E30" s="9">
        <v>25139.4</v>
      </c>
      <c r="F30" s="3"/>
    </row>
    <row r="31" spans="1:6" x14ac:dyDescent="0.3">
      <c r="A31" s="76" t="s">
        <v>132</v>
      </c>
      <c r="B31" s="3">
        <v>575.9</v>
      </c>
      <c r="C31" s="3">
        <v>707.3</v>
      </c>
      <c r="D31" s="3">
        <v>822.9</v>
      </c>
      <c r="E31" s="9">
        <v>637.6</v>
      </c>
      <c r="F31" s="3"/>
    </row>
    <row r="32" spans="1:6" x14ac:dyDescent="0.3">
      <c r="A32" s="76" t="s">
        <v>133</v>
      </c>
      <c r="B32" s="3">
        <v>672.4</v>
      </c>
      <c r="C32" s="3">
        <v>478</v>
      </c>
      <c r="D32" s="3">
        <v>574.70000000000005</v>
      </c>
      <c r="E32" s="9">
        <v>614.9</v>
      </c>
      <c r="F32" s="3"/>
    </row>
    <row r="33" spans="1:6" x14ac:dyDescent="0.3">
      <c r="A33" s="76" t="s">
        <v>134</v>
      </c>
      <c r="B33" s="3">
        <v>5887.5</v>
      </c>
      <c r="C33" s="3">
        <v>5084.7</v>
      </c>
      <c r="D33" s="3">
        <v>4835.7</v>
      </c>
      <c r="E33" s="9">
        <v>10836.3</v>
      </c>
      <c r="F33" s="3"/>
    </row>
    <row r="34" spans="1:6" x14ac:dyDescent="0.3">
      <c r="A34" s="76" t="s">
        <v>135</v>
      </c>
      <c r="B34" s="3">
        <v>1055.5999999999999</v>
      </c>
      <c r="C34" s="3">
        <v>1004.3</v>
      </c>
      <c r="D34" s="3">
        <v>641.20000000000005</v>
      </c>
      <c r="E34" s="9">
        <v>2097.1999999999998</v>
      </c>
      <c r="F34" s="3"/>
    </row>
    <row r="35" spans="1:6" x14ac:dyDescent="0.3">
      <c r="A35" s="76" t="s">
        <v>218</v>
      </c>
      <c r="B35" s="3">
        <v>866.8</v>
      </c>
      <c r="C35" s="3">
        <v>727.7</v>
      </c>
      <c r="D35" s="3">
        <v>701.8</v>
      </c>
      <c r="E35" s="9">
        <v>1713.9</v>
      </c>
      <c r="F35" s="3"/>
    </row>
    <row r="36" spans="1:6" x14ac:dyDescent="0.3">
      <c r="A36" s="76" t="s">
        <v>136</v>
      </c>
      <c r="B36" s="3">
        <v>66841.7</v>
      </c>
      <c r="C36" s="3">
        <v>67651.199999999997</v>
      </c>
      <c r="D36" s="3">
        <v>71710.8</v>
      </c>
      <c r="E36" s="9">
        <v>69729.3</v>
      </c>
      <c r="F36" s="3"/>
    </row>
    <row r="37" spans="1:6" x14ac:dyDescent="0.3">
      <c r="A37" s="76" t="s">
        <v>137</v>
      </c>
      <c r="B37" s="3">
        <v>2078.5</v>
      </c>
      <c r="C37" s="3">
        <v>1655.4</v>
      </c>
      <c r="D37" s="3">
        <v>1777</v>
      </c>
      <c r="E37" s="9">
        <v>2486</v>
      </c>
      <c r="F37" s="3"/>
    </row>
    <row r="38" spans="1:6" x14ac:dyDescent="0.3">
      <c r="A38" s="76" t="s">
        <v>138</v>
      </c>
      <c r="B38" s="3">
        <v>3480</v>
      </c>
      <c r="C38" s="3">
        <v>4446.8</v>
      </c>
      <c r="D38" s="3">
        <v>4590.7</v>
      </c>
      <c r="E38" s="9">
        <v>3967.5</v>
      </c>
      <c r="F38" s="3"/>
    </row>
    <row r="39" spans="1:6" x14ac:dyDescent="0.3">
      <c r="A39" s="76" t="s">
        <v>139</v>
      </c>
      <c r="B39" s="3">
        <v>7131.8</v>
      </c>
      <c r="C39" s="3">
        <v>5668.3</v>
      </c>
      <c r="D39" s="3">
        <v>5942.6</v>
      </c>
      <c r="E39" s="9">
        <v>8007.9</v>
      </c>
      <c r="F39" s="3"/>
    </row>
    <row r="40" spans="1:6" x14ac:dyDescent="0.3">
      <c r="A40" s="76" t="s">
        <v>140</v>
      </c>
      <c r="B40" s="3">
        <v>809.4</v>
      </c>
      <c r="C40" s="3">
        <v>777.1</v>
      </c>
      <c r="D40" s="3">
        <v>754</v>
      </c>
      <c r="E40" s="9">
        <v>1119.8</v>
      </c>
      <c r="F40" s="3"/>
    </row>
    <row r="41" spans="1:6" x14ac:dyDescent="0.3">
      <c r="A41" s="76" t="s">
        <v>141</v>
      </c>
      <c r="B41" s="3">
        <v>3429.3</v>
      </c>
      <c r="C41" s="3">
        <v>3426.7</v>
      </c>
      <c r="D41" s="3">
        <v>3183.5</v>
      </c>
      <c r="E41" s="9">
        <v>4927.2</v>
      </c>
      <c r="F41" s="3"/>
    </row>
    <row r="42" spans="1:6" x14ac:dyDescent="0.3">
      <c r="A42" s="76" t="s">
        <v>142</v>
      </c>
      <c r="B42" s="3">
        <v>70900.3</v>
      </c>
      <c r="C42" s="3">
        <v>65749.8</v>
      </c>
      <c r="D42" s="3">
        <v>59175.1</v>
      </c>
      <c r="E42" s="9">
        <v>65094.2</v>
      </c>
      <c r="F42" s="3"/>
    </row>
    <row r="43" spans="1:6" x14ac:dyDescent="0.3">
      <c r="A43" s="76" t="s">
        <v>143</v>
      </c>
      <c r="B43" s="3">
        <v>40.9</v>
      </c>
      <c r="C43" s="3">
        <v>41.9</v>
      </c>
      <c r="D43" s="3">
        <v>43.8</v>
      </c>
      <c r="E43" s="9">
        <v>44.6</v>
      </c>
      <c r="F43" s="3"/>
    </row>
    <row r="44" spans="1:6" x14ac:dyDescent="0.3">
      <c r="A44" s="76" t="s">
        <v>144</v>
      </c>
      <c r="B44" s="3">
        <v>15384.4</v>
      </c>
      <c r="C44" s="3">
        <v>15621.8</v>
      </c>
      <c r="D44" s="3">
        <v>12181.7</v>
      </c>
      <c r="E44" s="9">
        <v>17487.599999999999</v>
      </c>
      <c r="F44" s="3"/>
    </row>
    <row r="45" spans="1:6" x14ac:dyDescent="0.3">
      <c r="A45" s="76" t="s">
        <v>145</v>
      </c>
      <c r="B45" s="3">
        <v>6977.7</v>
      </c>
      <c r="C45" s="3">
        <v>7326.1</v>
      </c>
      <c r="D45" s="3">
        <v>6028.4</v>
      </c>
      <c r="E45" s="9">
        <v>7017.2</v>
      </c>
      <c r="F45" s="3"/>
    </row>
    <row r="46" spans="1:6" x14ac:dyDescent="0.3">
      <c r="A46" s="76" t="s">
        <v>200</v>
      </c>
      <c r="B46" s="3">
        <v>1420.4</v>
      </c>
      <c r="C46" s="3">
        <v>1234.5</v>
      </c>
      <c r="D46" s="3">
        <v>911.1</v>
      </c>
      <c r="E46" s="9">
        <v>1871.4</v>
      </c>
      <c r="F46" s="3"/>
    </row>
    <row r="47" spans="1:6" x14ac:dyDescent="0.3">
      <c r="A47" s="76" t="s">
        <v>146</v>
      </c>
      <c r="B47" s="3">
        <v>2120.1999999999998</v>
      </c>
      <c r="C47" s="3">
        <v>2015.4</v>
      </c>
      <c r="D47" s="3">
        <v>1544.5</v>
      </c>
      <c r="E47" s="9">
        <v>2974.2</v>
      </c>
      <c r="F47" s="3"/>
    </row>
    <row r="48" spans="1:6" x14ac:dyDescent="0.3">
      <c r="A48" s="76" t="s">
        <v>147</v>
      </c>
      <c r="B48" s="3">
        <v>1661.8</v>
      </c>
      <c r="C48" s="3">
        <v>1084.7</v>
      </c>
      <c r="D48" s="3">
        <v>707.4</v>
      </c>
      <c r="E48" s="9">
        <v>1465</v>
      </c>
      <c r="F48" s="3"/>
    </row>
    <row r="49" spans="1:6" x14ac:dyDescent="0.3">
      <c r="A49" s="76" t="s">
        <v>188</v>
      </c>
      <c r="B49" s="3">
        <v>1957.1</v>
      </c>
      <c r="C49" s="3">
        <v>2798.9</v>
      </c>
      <c r="D49" s="3">
        <v>2012.6</v>
      </c>
      <c r="E49" s="9">
        <v>2458.4</v>
      </c>
      <c r="F49" s="3"/>
    </row>
    <row r="50" spans="1:6" ht="15.75" customHeight="1" x14ac:dyDescent="0.3">
      <c r="A50" s="75" t="s">
        <v>148</v>
      </c>
      <c r="B50" s="72">
        <v>659986.9</v>
      </c>
      <c r="C50" s="72">
        <v>653904.4</v>
      </c>
      <c r="D50" s="72">
        <v>626898.9</v>
      </c>
      <c r="E50" s="79">
        <v>690221.3</v>
      </c>
      <c r="F50" s="3"/>
    </row>
    <row r="51" spans="1:6" ht="3.9" customHeight="1" x14ac:dyDescent="0.3">
      <c r="A51" s="76"/>
      <c r="B51" s="3"/>
      <c r="C51" s="3"/>
      <c r="D51" s="80"/>
      <c r="E51" s="80"/>
      <c r="F51" s="3"/>
    </row>
    <row r="52" spans="1:6" ht="14.1" customHeight="1" x14ac:dyDescent="0.3">
      <c r="A52" s="76" t="s">
        <v>233</v>
      </c>
      <c r="B52" s="76"/>
      <c r="C52" s="3"/>
      <c r="D52" s="76"/>
      <c r="E52" s="76"/>
      <c r="F52" s="3"/>
    </row>
    <row r="53" spans="1:6" ht="14.1" customHeight="1" x14ac:dyDescent="0.3">
      <c r="A53" s="76" t="s">
        <v>201</v>
      </c>
      <c r="B53" s="76"/>
      <c r="C53" s="3"/>
      <c r="D53" s="76"/>
      <c r="E53" s="76"/>
      <c r="F53" s="3"/>
    </row>
    <row r="54" spans="1:6" ht="6.9" customHeight="1" x14ac:dyDescent="0.3">
      <c r="A54" s="76"/>
      <c r="B54" s="76"/>
      <c r="C54" s="3"/>
      <c r="D54" s="76"/>
      <c r="E54" s="76"/>
      <c r="F54" s="3"/>
    </row>
    <row r="55" spans="1:6" ht="14.1" customHeight="1" x14ac:dyDescent="0.3">
      <c r="A55" s="111" t="s">
        <v>234</v>
      </c>
      <c r="B55" s="111"/>
      <c r="C55" s="111"/>
      <c r="D55" s="111"/>
      <c r="E55" s="111"/>
      <c r="F55" s="3"/>
    </row>
    <row r="56" spans="1:6" ht="14.1" customHeight="1" x14ac:dyDescent="0.3">
      <c r="A56" s="81" t="s">
        <v>205</v>
      </c>
      <c r="B56" s="81"/>
      <c r="C56" s="81"/>
      <c r="D56" s="81"/>
      <c r="E56" s="81"/>
      <c r="F56" s="3"/>
    </row>
    <row r="57" spans="1:6" ht="6.9" customHeight="1" x14ac:dyDescent="0.3">
      <c r="A57" s="58"/>
      <c r="B57" s="76"/>
      <c r="C57" s="3"/>
      <c r="D57" s="76"/>
      <c r="E57" s="76"/>
      <c r="F57" s="3"/>
    </row>
    <row r="58" spans="1:6" ht="14.1" customHeight="1" x14ac:dyDescent="0.3">
      <c r="A58" s="76" t="s">
        <v>242</v>
      </c>
      <c r="B58" s="58"/>
      <c r="C58" s="3"/>
      <c r="D58" s="58"/>
      <c r="E58" s="58"/>
    </row>
  </sheetData>
  <mergeCells count="2">
    <mergeCell ref="B5:E5"/>
    <mergeCell ref="A55:E55"/>
  </mergeCells>
  <pageMargins left="0.7" right="0.7" top="0.75" bottom="0.75" header="0.3" footer="0.3"/>
  <pageSetup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60"/>
  <sheetViews>
    <sheetView showGridLines="0" zoomScaleNormal="100" workbookViewId="0"/>
  </sheetViews>
  <sheetFormatPr defaultRowHeight="14.4" x14ac:dyDescent="0.3"/>
  <cols>
    <col min="1" max="1" width="20.6640625" customWidth="1"/>
    <col min="2" max="5" width="13.6640625" customWidth="1"/>
    <col min="6" max="6" width="11.109375" bestFit="1" customWidth="1"/>
  </cols>
  <sheetData>
    <row r="1" spans="1:6" x14ac:dyDescent="0.3">
      <c r="A1" s="82" t="s">
        <v>198</v>
      </c>
      <c r="B1" s="82"/>
      <c r="C1" s="82"/>
      <c r="D1" s="83"/>
      <c r="E1" s="83"/>
      <c r="F1" s="24"/>
    </row>
    <row r="2" spans="1:6" x14ac:dyDescent="0.3">
      <c r="A2" s="25"/>
      <c r="B2" s="100" t="s">
        <v>216</v>
      </c>
      <c r="C2" s="100" t="s">
        <v>224</v>
      </c>
      <c r="D2" s="100" t="s">
        <v>238</v>
      </c>
      <c r="E2" s="100" t="s">
        <v>238</v>
      </c>
      <c r="F2" s="24"/>
    </row>
    <row r="3" spans="1:6" x14ac:dyDescent="0.3">
      <c r="A3" s="84" t="s">
        <v>105</v>
      </c>
      <c r="B3" s="40">
        <v>2023</v>
      </c>
      <c r="C3" s="40">
        <v>2023</v>
      </c>
      <c r="D3" s="40">
        <v>2023</v>
      </c>
      <c r="E3" s="40">
        <v>2022</v>
      </c>
      <c r="F3" s="24"/>
    </row>
    <row r="4" spans="1:6" ht="8.25" customHeight="1" x14ac:dyDescent="0.3">
      <c r="A4" s="85"/>
      <c r="B4" s="9"/>
      <c r="C4" s="9"/>
      <c r="D4" s="9"/>
      <c r="E4" s="9"/>
      <c r="F4" s="24"/>
    </row>
    <row r="5" spans="1:6" x14ac:dyDescent="0.3">
      <c r="A5" s="25"/>
      <c r="B5" s="109" t="s">
        <v>149</v>
      </c>
      <c r="C5" s="109"/>
      <c r="D5" s="109"/>
      <c r="E5" s="109"/>
      <c r="F5" s="24"/>
    </row>
    <row r="6" spans="1:6" ht="8.25" customHeight="1" x14ac:dyDescent="0.3">
      <c r="A6" s="25"/>
      <c r="B6" s="50"/>
      <c r="C6" s="41"/>
      <c r="D6" s="52"/>
      <c r="E6" s="52"/>
      <c r="F6" s="24"/>
    </row>
    <row r="7" spans="1:6" x14ac:dyDescent="0.3">
      <c r="A7" s="25" t="s">
        <v>107</v>
      </c>
      <c r="B7" s="86">
        <v>91793.7</v>
      </c>
      <c r="C7" s="86">
        <v>87471.8</v>
      </c>
      <c r="D7" s="86">
        <v>91324</v>
      </c>
      <c r="E7" s="86">
        <v>102173.4</v>
      </c>
      <c r="F7" s="25"/>
    </row>
    <row r="8" spans="1:6" x14ac:dyDescent="0.3">
      <c r="A8" s="25" t="s">
        <v>150</v>
      </c>
      <c r="B8" s="86">
        <v>114.4</v>
      </c>
      <c r="C8" s="86">
        <v>106.4</v>
      </c>
      <c r="D8" s="86">
        <v>162.19999999999999</v>
      </c>
      <c r="E8" s="86">
        <v>150.19999999999999</v>
      </c>
      <c r="F8" s="25"/>
    </row>
    <row r="9" spans="1:6" x14ac:dyDescent="0.3">
      <c r="A9" s="25" t="s">
        <v>108</v>
      </c>
      <c r="B9" s="86">
        <v>8148.3</v>
      </c>
      <c r="C9" s="86">
        <v>8627.9</v>
      </c>
      <c r="D9" s="86">
        <v>7602.2</v>
      </c>
      <c r="E9" s="86">
        <v>8218.2000000000007</v>
      </c>
      <c r="F9" s="25"/>
    </row>
    <row r="10" spans="1:6" x14ac:dyDescent="0.3">
      <c r="A10" s="25" t="s">
        <v>151</v>
      </c>
      <c r="B10" s="86">
        <v>107.1</v>
      </c>
      <c r="C10" s="86">
        <v>192.7</v>
      </c>
      <c r="D10" s="86">
        <v>228.2</v>
      </c>
      <c r="E10" s="86">
        <v>113.6</v>
      </c>
      <c r="F10" s="25"/>
    </row>
    <row r="11" spans="1:6" x14ac:dyDescent="0.3">
      <c r="A11" s="25" t="s">
        <v>109</v>
      </c>
      <c r="B11" s="86">
        <v>17548.400000000001</v>
      </c>
      <c r="C11" s="86">
        <v>17780.400000000001</v>
      </c>
      <c r="D11" s="86">
        <v>18852.3</v>
      </c>
      <c r="E11" s="86">
        <v>16668.3</v>
      </c>
      <c r="F11" s="25"/>
    </row>
    <row r="12" spans="1:6" x14ac:dyDescent="0.3">
      <c r="A12" s="25" t="s">
        <v>110</v>
      </c>
      <c r="B12" s="86">
        <v>4931.2</v>
      </c>
      <c r="C12" s="86">
        <v>5596.9</v>
      </c>
      <c r="D12" s="86">
        <v>5213.8</v>
      </c>
      <c r="E12" s="86">
        <v>2877.4</v>
      </c>
      <c r="F12" s="25"/>
    </row>
    <row r="13" spans="1:6" x14ac:dyDescent="0.3">
      <c r="A13" s="25" t="s">
        <v>111</v>
      </c>
      <c r="B13" s="86">
        <v>2187.1</v>
      </c>
      <c r="C13" s="86">
        <v>1455.7</v>
      </c>
      <c r="D13" s="86">
        <v>2396.1999999999998</v>
      </c>
      <c r="E13" s="86">
        <v>4063.3</v>
      </c>
      <c r="F13" s="25"/>
    </row>
    <row r="14" spans="1:6" x14ac:dyDescent="0.3">
      <c r="A14" s="25" t="s">
        <v>112</v>
      </c>
      <c r="B14" s="86">
        <v>38.4</v>
      </c>
      <c r="C14" s="86">
        <v>648.79999999999995</v>
      </c>
      <c r="D14" s="86">
        <v>1698.9</v>
      </c>
      <c r="E14" s="86">
        <v>3.6</v>
      </c>
      <c r="F14" s="25"/>
    </row>
    <row r="15" spans="1:6" x14ac:dyDescent="0.3">
      <c r="A15" s="25" t="s">
        <v>113</v>
      </c>
      <c r="B15" s="86">
        <v>43894.3</v>
      </c>
      <c r="C15" s="86">
        <v>40005.599999999999</v>
      </c>
      <c r="D15" s="86">
        <v>42145.8</v>
      </c>
      <c r="E15" s="86">
        <v>51507.4</v>
      </c>
      <c r="F15" s="25"/>
    </row>
    <row r="16" spans="1:6" x14ac:dyDescent="0.3">
      <c r="A16" s="25" t="s">
        <v>114</v>
      </c>
      <c r="B16" s="86">
        <v>13122.8</v>
      </c>
      <c r="C16" s="86">
        <v>11555.4</v>
      </c>
      <c r="D16" s="86">
        <v>11463.3</v>
      </c>
      <c r="E16" s="86">
        <v>13580.1</v>
      </c>
      <c r="F16" s="25"/>
    </row>
    <row r="17" spans="1:6" x14ac:dyDescent="0.3">
      <c r="A17" s="25" t="s">
        <v>115</v>
      </c>
      <c r="B17" s="86">
        <v>893.4</v>
      </c>
      <c r="C17" s="86">
        <v>753.5</v>
      </c>
      <c r="D17" s="86">
        <v>625.20000000000005</v>
      </c>
      <c r="E17" s="86">
        <v>3869.9</v>
      </c>
      <c r="F17" s="25"/>
    </row>
    <row r="18" spans="1:6" x14ac:dyDescent="0.3">
      <c r="A18" s="25" t="s">
        <v>152</v>
      </c>
      <c r="B18" s="86">
        <v>270</v>
      </c>
      <c r="C18" s="86">
        <v>336.3</v>
      </c>
      <c r="D18" s="86">
        <v>313.89999999999998</v>
      </c>
      <c r="E18" s="86">
        <v>362.4</v>
      </c>
      <c r="F18" s="25"/>
    </row>
    <row r="19" spans="1:6" x14ac:dyDescent="0.3">
      <c r="A19" s="25" t="s">
        <v>116</v>
      </c>
      <c r="B19" s="86">
        <v>2087</v>
      </c>
      <c r="C19" s="86">
        <v>2149.6999999999998</v>
      </c>
      <c r="D19" s="86">
        <v>2461.1</v>
      </c>
      <c r="E19" s="86">
        <v>2085.1999999999998</v>
      </c>
      <c r="F19" s="25"/>
    </row>
    <row r="20" spans="1:6" x14ac:dyDescent="0.3">
      <c r="A20" s="25" t="s">
        <v>153</v>
      </c>
      <c r="B20" s="86">
        <v>100.5</v>
      </c>
      <c r="C20" s="86">
        <v>168</v>
      </c>
      <c r="D20" s="86">
        <v>124.6</v>
      </c>
      <c r="E20" s="86">
        <v>214.1</v>
      </c>
      <c r="F20" s="25"/>
    </row>
    <row r="21" spans="1:6" x14ac:dyDescent="0.3">
      <c r="A21" s="25" t="s">
        <v>154</v>
      </c>
      <c r="B21" s="86">
        <v>228.1</v>
      </c>
      <c r="C21" s="86">
        <v>181.5</v>
      </c>
      <c r="D21" s="86">
        <v>166.9</v>
      </c>
      <c r="E21" s="86">
        <v>283.8</v>
      </c>
      <c r="F21" s="25"/>
    </row>
    <row r="22" spans="1:6" x14ac:dyDescent="0.3">
      <c r="A22" s="25" t="s">
        <v>117</v>
      </c>
      <c r="B22" s="86">
        <v>1418.1</v>
      </c>
      <c r="C22" s="86">
        <v>1271.0999999999999</v>
      </c>
      <c r="D22" s="86">
        <v>1707</v>
      </c>
      <c r="E22" s="86">
        <v>1208.5999999999999</v>
      </c>
      <c r="F22" s="25"/>
    </row>
    <row r="23" spans="1:6" x14ac:dyDescent="0.3">
      <c r="A23" s="25" t="s">
        <v>118</v>
      </c>
      <c r="B23" s="86">
        <v>58.8</v>
      </c>
      <c r="C23" s="86">
        <v>69.900000000000006</v>
      </c>
      <c r="D23" s="86">
        <v>73.5</v>
      </c>
      <c r="E23" s="86">
        <v>41.2</v>
      </c>
      <c r="F23" s="25"/>
    </row>
    <row r="24" spans="1:6" x14ac:dyDescent="0.3">
      <c r="A24" s="25" t="s">
        <v>119</v>
      </c>
      <c r="B24" s="86">
        <v>2049</v>
      </c>
      <c r="C24" s="86">
        <v>1643.6</v>
      </c>
      <c r="D24" s="86">
        <v>1682.9</v>
      </c>
      <c r="E24" s="86">
        <v>2692.6</v>
      </c>
      <c r="F24" s="25"/>
    </row>
    <row r="25" spans="1:6" x14ac:dyDescent="0.3">
      <c r="A25" s="25" t="s">
        <v>155</v>
      </c>
      <c r="B25" s="86">
        <v>200.5</v>
      </c>
      <c r="C25" s="86">
        <v>62.9</v>
      </c>
      <c r="D25" s="86">
        <v>98</v>
      </c>
      <c r="E25" s="86">
        <v>116</v>
      </c>
      <c r="F25" s="25"/>
    </row>
    <row r="26" spans="1:6" x14ac:dyDescent="0.3">
      <c r="A26" s="25" t="s">
        <v>156</v>
      </c>
      <c r="B26" s="86">
        <v>125.7</v>
      </c>
      <c r="C26" s="86">
        <v>118.7</v>
      </c>
      <c r="D26" s="86">
        <v>102.7</v>
      </c>
      <c r="E26" s="86">
        <v>144.1</v>
      </c>
      <c r="F26" s="25"/>
    </row>
    <row r="27" spans="1:6" x14ac:dyDescent="0.3">
      <c r="A27" s="25" t="s">
        <v>120</v>
      </c>
      <c r="B27" s="86">
        <v>219</v>
      </c>
      <c r="C27" s="86">
        <v>195.2</v>
      </c>
      <c r="D27" s="86">
        <v>233.3</v>
      </c>
      <c r="E27" s="86">
        <v>519</v>
      </c>
      <c r="F27" s="25"/>
    </row>
    <row r="28" spans="1:6" x14ac:dyDescent="0.3">
      <c r="A28" s="25" t="s">
        <v>121</v>
      </c>
      <c r="B28" s="86">
        <v>191</v>
      </c>
      <c r="C28" s="86">
        <v>172.8</v>
      </c>
      <c r="D28" s="86">
        <v>181.4</v>
      </c>
      <c r="E28" s="86">
        <v>238.4</v>
      </c>
      <c r="F28" s="25"/>
    </row>
    <row r="29" spans="1:6" x14ac:dyDescent="0.3">
      <c r="A29" s="25" t="s">
        <v>157</v>
      </c>
      <c r="B29" s="86">
        <v>137.80000000000001</v>
      </c>
      <c r="C29" s="86">
        <v>149.5</v>
      </c>
      <c r="D29" s="86">
        <v>158.30000000000001</v>
      </c>
      <c r="E29" s="86">
        <v>262.5</v>
      </c>
      <c r="F29" s="25"/>
    </row>
    <row r="30" spans="1:6" x14ac:dyDescent="0.3">
      <c r="A30" s="25" t="s">
        <v>202</v>
      </c>
      <c r="B30" s="86">
        <v>70.599999999999994</v>
      </c>
      <c r="C30" s="86">
        <v>36</v>
      </c>
      <c r="D30" s="86">
        <v>33.4</v>
      </c>
      <c r="E30" s="86">
        <v>38</v>
      </c>
      <c r="F30" s="25"/>
    </row>
    <row r="31" spans="1:6" x14ac:dyDescent="0.3">
      <c r="A31" s="25" t="s">
        <v>158</v>
      </c>
      <c r="B31" s="86">
        <v>419.2</v>
      </c>
      <c r="C31" s="86">
        <v>364.7</v>
      </c>
      <c r="D31" s="86">
        <v>318.3</v>
      </c>
      <c r="E31" s="86">
        <v>650.1</v>
      </c>
      <c r="F31" s="25"/>
    </row>
    <row r="32" spans="1:6" x14ac:dyDescent="0.3">
      <c r="A32" s="25" t="s">
        <v>124</v>
      </c>
      <c r="B32" s="86">
        <v>4143.8</v>
      </c>
      <c r="C32" s="86">
        <v>6085.8</v>
      </c>
      <c r="D32" s="86">
        <v>3443.7</v>
      </c>
      <c r="E32" s="86">
        <v>3968</v>
      </c>
      <c r="F32" s="25"/>
    </row>
    <row r="33" spans="1:6" x14ac:dyDescent="0.3">
      <c r="A33" s="25" t="s">
        <v>128</v>
      </c>
      <c r="B33" s="86">
        <v>580.29999999999995</v>
      </c>
      <c r="C33" s="86">
        <v>2918.5</v>
      </c>
      <c r="D33" s="86">
        <v>756.5</v>
      </c>
      <c r="E33" s="86">
        <v>771.8</v>
      </c>
      <c r="F33" s="25"/>
    </row>
    <row r="34" spans="1:6" x14ac:dyDescent="0.3">
      <c r="A34" s="25" t="s">
        <v>129</v>
      </c>
      <c r="B34" s="86">
        <v>317.60000000000002</v>
      </c>
      <c r="C34" s="86">
        <v>191.5</v>
      </c>
      <c r="D34" s="86">
        <v>177.6</v>
      </c>
      <c r="E34" s="86">
        <v>254.1</v>
      </c>
      <c r="F34" s="25"/>
    </row>
    <row r="35" spans="1:6" x14ac:dyDescent="0.3">
      <c r="A35" s="25" t="s">
        <v>130</v>
      </c>
      <c r="B35" s="86">
        <v>403.6</v>
      </c>
      <c r="C35" s="86">
        <v>153.80000000000001</v>
      </c>
      <c r="D35" s="86">
        <v>138.1</v>
      </c>
      <c r="E35" s="86">
        <v>261.60000000000002</v>
      </c>
      <c r="F35" s="25"/>
    </row>
    <row r="36" spans="1:6" x14ac:dyDescent="0.3">
      <c r="A36" s="25" t="s">
        <v>132</v>
      </c>
      <c r="B36" s="86">
        <v>108</v>
      </c>
      <c r="C36" s="86">
        <v>117.8</v>
      </c>
      <c r="D36" s="86">
        <v>124.4</v>
      </c>
      <c r="E36" s="86">
        <v>89.9</v>
      </c>
      <c r="F36" s="25"/>
    </row>
    <row r="37" spans="1:6" x14ac:dyDescent="0.3">
      <c r="A37" s="25" t="s">
        <v>133</v>
      </c>
      <c r="B37" s="86">
        <v>390.6</v>
      </c>
      <c r="C37" s="86">
        <v>448.1</v>
      </c>
      <c r="D37" s="86">
        <v>613.20000000000005</v>
      </c>
      <c r="E37" s="86">
        <v>929</v>
      </c>
      <c r="F37" s="25"/>
    </row>
    <row r="38" spans="1:6" x14ac:dyDescent="0.3">
      <c r="A38" s="25" t="s">
        <v>159</v>
      </c>
      <c r="B38" s="86">
        <v>72.900000000000006</v>
      </c>
      <c r="C38" s="86">
        <v>76.400000000000006</v>
      </c>
      <c r="D38" s="86">
        <v>47.3</v>
      </c>
      <c r="E38" s="86">
        <v>91.7</v>
      </c>
      <c r="F38" s="25"/>
    </row>
    <row r="39" spans="1:6" x14ac:dyDescent="0.3">
      <c r="A39" s="25" t="s">
        <v>138</v>
      </c>
      <c r="B39" s="86">
        <v>403.6</v>
      </c>
      <c r="C39" s="86">
        <v>367.7</v>
      </c>
      <c r="D39" s="86">
        <v>389.6</v>
      </c>
      <c r="E39" s="86">
        <v>450.3</v>
      </c>
      <c r="F39" s="25"/>
    </row>
    <row r="40" spans="1:6" x14ac:dyDescent="0.3">
      <c r="A40" s="25" t="s">
        <v>140</v>
      </c>
      <c r="B40" s="86">
        <v>139.1</v>
      </c>
      <c r="C40" s="86">
        <v>94.6</v>
      </c>
      <c r="D40" s="86">
        <v>117</v>
      </c>
      <c r="E40" s="86">
        <v>64.900000000000006</v>
      </c>
      <c r="F40" s="25"/>
    </row>
    <row r="41" spans="1:6" x14ac:dyDescent="0.3">
      <c r="A41" s="25" t="s">
        <v>160</v>
      </c>
      <c r="B41" s="86">
        <v>1058.8</v>
      </c>
      <c r="C41" s="86">
        <v>1264.5</v>
      </c>
      <c r="D41" s="86">
        <v>475.4</v>
      </c>
      <c r="E41" s="86">
        <v>345.1</v>
      </c>
      <c r="F41" s="25"/>
    </row>
    <row r="42" spans="1:6" x14ac:dyDescent="0.3">
      <c r="A42" s="25" t="s">
        <v>161</v>
      </c>
      <c r="B42" s="86">
        <v>68.599999999999994</v>
      </c>
      <c r="C42" s="86">
        <v>128.80000000000001</v>
      </c>
      <c r="D42" s="86">
        <v>111</v>
      </c>
      <c r="E42" s="86">
        <v>185.9</v>
      </c>
      <c r="F42" s="25"/>
    </row>
    <row r="43" spans="1:6" x14ac:dyDescent="0.3">
      <c r="A43" s="25" t="s">
        <v>143</v>
      </c>
      <c r="B43" s="86">
        <v>341.3</v>
      </c>
      <c r="C43" s="86">
        <v>296.89999999999998</v>
      </c>
      <c r="D43" s="86">
        <v>326.7</v>
      </c>
      <c r="E43" s="86">
        <v>540.9</v>
      </c>
      <c r="F43" s="25"/>
    </row>
    <row r="44" spans="1:6" x14ac:dyDescent="0.3">
      <c r="A44" s="25" t="s">
        <v>162</v>
      </c>
      <c r="B44" s="86">
        <v>274.10000000000002</v>
      </c>
      <c r="C44" s="86">
        <v>179.6</v>
      </c>
      <c r="D44" s="86">
        <v>236.2</v>
      </c>
      <c r="E44" s="86">
        <v>402.8</v>
      </c>
      <c r="F44" s="25"/>
    </row>
    <row r="45" spans="1:6" x14ac:dyDescent="0.3">
      <c r="A45" s="25" t="s">
        <v>219</v>
      </c>
      <c r="B45" s="86">
        <v>56</v>
      </c>
      <c r="C45" s="86">
        <v>94.7</v>
      </c>
      <c r="D45" s="86">
        <v>73.7</v>
      </c>
      <c r="E45" s="86">
        <v>127.8</v>
      </c>
      <c r="F45" s="25"/>
    </row>
    <row r="46" spans="1:6" x14ac:dyDescent="0.3">
      <c r="A46" s="25" t="s">
        <v>144</v>
      </c>
      <c r="B46" s="86">
        <v>1521.1</v>
      </c>
      <c r="C46" s="86">
        <v>474.8</v>
      </c>
      <c r="D46" s="86">
        <v>1226.4000000000001</v>
      </c>
      <c r="E46" s="86">
        <v>813.4</v>
      </c>
      <c r="F46" s="25"/>
    </row>
    <row r="47" spans="1:6" x14ac:dyDescent="0.3">
      <c r="A47" s="25" t="s">
        <v>163</v>
      </c>
      <c r="B47" s="86">
        <v>1410.4</v>
      </c>
      <c r="C47" s="86">
        <v>377.6</v>
      </c>
      <c r="D47" s="86">
        <v>1136</v>
      </c>
      <c r="E47" s="86">
        <v>713.1</v>
      </c>
      <c r="F47" s="25"/>
    </row>
    <row r="48" spans="1:6" x14ac:dyDescent="0.3">
      <c r="A48" s="82" t="s">
        <v>164</v>
      </c>
      <c r="B48" s="83">
        <v>101935.9</v>
      </c>
      <c r="C48" s="83">
        <v>98122.7</v>
      </c>
      <c r="D48" s="83">
        <v>100464.8</v>
      </c>
      <c r="E48" s="72">
        <v>112273.4</v>
      </c>
      <c r="F48" s="24"/>
    </row>
    <row r="49" spans="1:6" ht="3.9" customHeight="1" x14ac:dyDescent="0.3">
      <c r="A49" s="25"/>
      <c r="B49" s="86"/>
      <c r="C49" s="86"/>
      <c r="D49" s="86"/>
      <c r="E49" s="3"/>
      <c r="F49" s="24"/>
    </row>
    <row r="50" spans="1:6" ht="14.1" customHeight="1" x14ac:dyDescent="0.3">
      <c r="A50" s="1" t="s">
        <v>233</v>
      </c>
      <c r="B50" s="1"/>
      <c r="C50" s="1"/>
      <c r="D50" s="3"/>
      <c r="E50" s="101"/>
      <c r="F50" s="35"/>
    </row>
    <row r="51" spans="1:6" ht="14.1" customHeight="1" x14ac:dyDescent="0.3">
      <c r="A51" s="1" t="s">
        <v>203</v>
      </c>
      <c r="B51" s="1"/>
      <c r="C51" s="1"/>
      <c r="D51" s="3"/>
      <c r="E51" s="101"/>
      <c r="F51" s="35"/>
    </row>
    <row r="52" spans="1:6" ht="6.9" customHeight="1" x14ac:dyDescent="0.3">
      <c r="A52" s="1"/>
      <c r="B52" s="1"/>
      <c r="C52" s="1"/>
      <c r="D52" s="3"/>
      <c r="E52" s="101"/>
      <c r="F52" s="35"/>
    </row>
    <row r="53" spans="1:6" ht="14.1" customHeight="1" x14ac:dyDescent="0.3">
      <c r="A53" s="111" t="s">
        <v>234</v>
      </c>
      <c r="B53" s="111"/>
      <c r="C53" s="111"/>
      <c r="D53" s="111"/>
      <c r="E53" s="111"/>
      <c r="F53" s="35"/>
    </row>
    <row r="54" spans="1:6" ht="14.1" customHeight="1" x14ac:dyDescent="0.3">
      <c r="A54" s="73" t="s">
        <v>205</v>
      </c>
      <c r="B54" s="73"/>
      <c r="C54" s="73"/>
      <c r="D54" s="73"/>
      <c r="E54" s="73"/>
      <c r="F54" s="35"/>
    </row>
    <row r="55" spans="1:6" ht="6.9" customHeight="1" x14ac:dyDescent="0.3">
      <c r="A55" s="98"/>
      <c r="B55" s="1"/>
      <c r="C55" s="1"/>
      <c r="D55" s="3"/>
      <c r="E55" s="101"/>
      <c r="F55" s="35"/>
    </row>
    <row r="56" spans="1:6" ht="14.1" customHeight="1" x14ac:dyDescent="0.3">
      <c r="A56" s="1" t="s">
        <v>242</v>
      </c>
      <c r="B56" s="98"/>
      <c r="C56" s="98"/>
      <c r="D56" s="3"/>
      <c r="E56" s="101"/>
      <c r="F56" s="26"/>
    </row>
    <row r="57" spans="1:6" x14ac:dyDescent="0.3">
      <c r="D57" s="3"/>
      <c r="E57" s="102"/>
    </row>
    <row r="58" spans="1:6" x14ac:dyDescent="0.3">
      <c r="D58" s="3"/>
      <c r="E58" s="102"/>
    </row>
    <row r="59" spans="1:6" x14ac:dyDescent="0.3">
      <c r="D59" s="3"/>
      <c r="E59" s="102"/>
    </row>
    <row r="60" spans="1:6" x14ac:dyDescent="0.3">
      <c r="D60" s="3"/>
      <c r="E60" s="102"/>
    </row>
  </sheetData>
  <mergeCells count="2">
    <mergeCell ref="B5:E5"/>
    <mergeCell ref="A53:E53"/>
  </mergeCells>
  <pageMargins left="0.7" right="0.7" top="0.75" bottom="0.75" header="0.3" footer="0.3"/>
  <pageSetup scale="88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51"/>
  <sheetViews>
    <sheetView showGridLines="0" workbookViewId="0"/>
  </sheetViews>
  <sheetFormatPr defaultRowHeight="14.4" x14ac:dyDescent="0.3"/>
  <cols>
    <col min="1" max="1" width="13.6640625" customWidth="1"/>
    <col min="2" max="2" width="10.109375" customWidth="1"/>
    <col min="3" max="3" width="2.6640625" customWidth="1"/>
    <col min="4" max="4" width="10.109375" customWidth="1"/>
    <col min="5" max="5" width="3.44140625" customWidth="1"/>
    <col min="6" max="6" width="10.109375" customWidth="1"/>
    <col min="7" max="7" width="2.6640625" customWidth="1"/>
    <col min="8" max="8" width="10.109375" customWidth="1"/>
  </cols>
  <sheetData>
    <row r="1" spans="1:8" ht="12.75" customHeight="1" x14ac:dyDescent="0.3">
      <c r="A1" s="39" t="s">
        <v>235</v>
      </c>
      <c r="B1" s="39"/>
      <c r="C1" s="39"/>
      <c r="D1" s="39"/>
      <c r="E1" s="39"/>
      <c r="F1" s="39"/>
      <c r="G1" s="39"/>
      <c r="H1" s="39"/>
    </row>
    <row r="2" spans="1:8" ht="12.75" customHeight="1" x14ac:dyDescent="0.3">
      <c r="A2" s="87" t="s">
        <v>165</v>
      </c>
      <c r="B2" s="88" t="s">
        <v>206</v>
      </c>
      <c r="C2" s="88"/>
      <c r="D2" s="88" t="s">
        <v>207</v>
      </c>
      <c r="E2" s="88"/>
      <c r="F2" s="89" t="s">
        <v>208</v>
      </c>
      <c r="G2" s="89"/>
      <c r="H2" s="88" t="s">
        <v>10</v>
      </c>
    </row>
    <row r="3" spans="1:8" ht="12.75" customHeight="1" x14ac:dyDescent="0.3">
      <c r="A3" s="1"/>
      <c r="B3" s="17"/>
      <c r="C3" s="17"/>
      <c r="D3" s="17"/>
      <c r="E3" s="17"/>
      <c r="F3" s="49" t="s">
        <v>209</v>
      </c>
      <c r="G3" s="49"/>
      <c r="H3" s="17"/>
    </row>
    <row r="4" spans="1:8" ht="13.5" customHeight="1" x14ac:dyDescent="0.3">
      <c r="A4" s="1"/>
      <c r="B4" s="108" t="s">
        <v>210</v>
      </c>
      <c r="C4" s="108"/>
      <c r="D4" s="108"/>
      <c r="E4" s="90"/>
      <c r="F4" s="49" t="s">
        <v>211</v>
      </c>
      <c r="G4" s="49"/>
      <c r="H4" s="49" t="s">
        <v>212</v>
      </c>
    </row>
    <row r="5" spans="1:8" ht="12.75" customHeight="1" x14ac:dyDescent="0.3">
      <c r="A5" s="1" t="s">
        <v>3</v>
      </c>
      <c r="B5" s="104"/>
      <c r="C5" s="104"/>
      <c r="D5" s="1"/>
      <c r="E5" s="1"/>
      <c r="F5" s="1"/>
      <c r="G5" s="1"/>
      <c r="H5" s="104"/>
    </row>
    <row r="6" spans="1:8" ht="12.75" customHeight="1" x14ac:dyDescent="0.3">
      <c r="A6" s="1" t="s">
        <v>166</v>
      </c>
      <c r="B6" s="19">
        <v>380</v>
      </c>
      <c r="C6" s="1"/>
      <c r="D6" s="1">
        <v>375</v>
      </c>
      <c r="E6" s="1"/>
      <c r="F6" s="3">
        <v>909</v>
      </c>
      <c r="G6" s="1"/>
      <c r="H6" s="3">
        <v>710</v>
      </c>
    </row>
    <row r="7" spans="1:8" ht="12.75" customHeight="1" x14ac:dyDescent="0.3">
      <c r="A7" s="1" t="s">
        <v>167</v>
      </c>
      <c r="B7" s="19">
        <v>89</v>
      </c>
      <c r="C7" s="3"/>
      <c r="D7" s="3">
        <v>87</v>
      </c>
      <c r="E7" s="3"/>
      <c r="F7" s="3">
        <v>552</v>
      </c>
      <c r="G7" s="3"/>
      <c r="H7" s="1">
        <v>100</v>
      </c>
    </row>
    <row r="8" spans="1:8" ht="12.75" customHeight="1" x14ac:dyDescent="0.3">
      <c r="A8" s="1" t="s">
        <v>168</v>
      </c>
      <c r="B8" s="19">
        <v>1110</v>
      </c>
      <c r="C8" s="3"/>
      <c r="D8" s="3">
        <v>1100</v>
      </c>
      <c r="E8" s="3"/>
      <c r="F8" s="3">
        <v>1025</v>
      </c>
      <c r="G8" s="3"/>
      <c r="H8" s="3">
        <v>2350</v>
      </c>
    </row>
    <row r="9" spans="1:8" ht="12.75" customHeight="1" x14ac:dyDescent="0.3">
      <c r="A9" s="1" t="s">
        <v>213</v>
      </c>
      <c r="B9" s="19">
        <v>380</v>
      </c>
      <c r="C9" s="3"/>
      <c r="D9" s="3">
        <v>370</v>
      </c>
      <c r="E9" s="3"/>
      <c r="F9" s="3">
        <v>954</v>
      </c>
      <c r="G9" s="3"/>
      <c r="H9" s="3">
        <v>735</v>
      </c>
    </row>
    <row r="10" spans="1:8" ht="12.75" customHeight="1" x14ac:dyDescent="0.3">
      <c r="A10" s="1" t="s">
        <v>214</v>
      </c>
      <c r="B10" s="19">
        <v>210</v>
      </c>
      <c r="C10" s="3"/>
      <c r="D10" s="3">
        <v>205</v>
      </c>
      <c r="E10" s="3"/>
      <c r="F10" s="3">
        <v>866</v>
      </c>
      <c r="G10" s="3"/>
      <c r="H10" s="3">
        <v>370</v>
      </c>
    </row>
    <row r="11" spans="1:8" ht="12.75" customHeight="1" x14ac:dyDescent="0.3">
      <c r="A11" s="1" t="s">
        <v>169</v>
      </c>
      <c r="B11" s="19">
        <v>81</v>
      </c>
      <c r="C11" s="3"/>
      <c r="D11" s="3">
        <v>80</v>
      </c>
      <c r="E11" s="3"/>
      <c r="F11" s="3">
        <v>1140</v>
      </c>
      <c r="G11" s="3"/>
      <c r="H11" s="3">
        <v>190</v>
      </c>
    </row>
    <row r="12" spans="1:8" ht="12.75" customHeight="1" x14ac:dyDescent="0.3">
      <c r="A12" s="1" t="s">
        <v>170</v>
      </c>
      <c r="B12" s="19">
        <f>SUM(B6:B11)</f>
        <v>2250</v>
      </c>
      <c r="C12" s="3"/>
      <c r="D12" s="3">
        <f>SUM(D6:D11)</f>
        <v>2217</v>
      </c>
      <c r="E12" s="3"/>
      <c r="F12" s="3">
        <f>H12*480/D12</f>
        <v>964.54668470906631</v>
      </c>
      <c r="G12" s="3"/>
      <c r="H12" s="3">
        <f>SUM(H6:H11)</f>
        <v>4455</v>
      </c>
    </row>
    <row r="13" spans="1:8" ht="12.75" customHeight="1" x14ac:dyDescent="0.3">
      <c r="A13" s="1"/>
      <c r="B13" s="1"/>
      <c r="C13" s="3"/>
      <c r="D13" s="3"/>
      <c r="E13" s="3"/>
      <c r="F13" s="3"/>
      <c r="G13" s="3"/>
      <c r="H13" s="3"/>
    </row>
    <row r="14" spans="1:8" ht="12.75" customHeight="1" x14ac:dyDescent="0.3">
      <c r="A14" s="1" t="s">
        <v>171</v>
      </c>
      <c r="B14" s="19">
        <v>510</v>
      </c>
      <c r="C14" s="3"/>
      <c r="D14" s="3">
        <v>505</v>
      </c>
      <c r="E14" s="3"/>
      <c r="F14" s="3">
        <v>1340</v>
      </c>
      <c r="G14" s="3"/>
      <c r="H14" s="3">
        <v>1410</v>
      </c>
    </row>
    <row r="15" spans="1:8" ht="12.75" customHeight="1" x14ac:dyDescent="0.3">
      <c r="A15" s="1" t="s">
        <v>172</v>
      </c>
      <c r="B15" s="19">
        <v>120</v>
      </c>
      <c r="C15" s="3"/>
      <c r="D15" s="3">
        <v>115</v>
      </c>
      <c r="E15" s="3"/>
      <c r="F15" s="3">
        <v>877</v>
      </c>
      <c r="G15" s="3"/>
      <c r="H15" s="3">
        <v>210</v>
      </c>
    </row>
    <row r="16" spans="1:8" ht="12.75" customHeight="1" x14ac:dyDescent="0.3">
      <c r="A16" s="1" t="s">
        <v>173</v>
      </c>
      <c r="B16" s="19">
        <v>400</v>
      </c>
      <c r="C16" s="3"/>
      <c r="D16" s="3">
        <v>395</v>
      </c>
      <c r="E16" s="3"/>
      <c r="F16" s="3">
        <v>1033</v>
      </c>
      <c r="G16" s="3"/>
      <c r="H16" s="3">
        <v>850</v>
      </c>
    </row>
    <row r="17" spans="1:8" ht="12.75" customHeight="1" x14ac:dyDescent="0.3">
      <c r="A17" s="1" t="s">
        <v>174</v>
      </c>
      <c r="B17" s="19">
        <v>335</v>
      </c>
      <c r="C17" s="3"/>
      <c r="D17" s="3">
        <v>330</v>
      </c>
      <c r="E17" s="3"/>
      <c r="F17" s="3">
        <v>1324</v>
      </c>
      <c r="G17" s="3"/>
      <c r="H17" s="3">
        <v>910</v>
      </c>
    </row>
    <row r="18" spans="1:8" ht="12.75" customHeight="1" x14ac:dyDescent="0.3">
      <c r="A18" s="1" t="s">
        <v>175</v>
      </c>
      <c r="B18" s="19">
        <v>265</v>
      </c>
      <c r="C18" s="3"/>
      <c r="D18" s="3">
        <v>260</v>
      </c>
      <c r="E18" s="3"/>
      <c r="F18" s="3">
        <v>1237</v>
      </c>
      <c r="G18" s="3"/>
      <c r="H18" s="3">
        <v>670</v>
      </c>
    </row>
    <row r="19" spans="1:8" ht="12.75" customHeight="1" x14ac:dyDescent="0.3">
      <c r="A19" s="1" t="s">
        <v>176</v>
      </c>
      <c r="B19" s="19">
        <f>SUM(B14:B18)</f>
        <v>1630</v>
      </c>
      <c r="C19" s="3"/>
      <c r="D19" s="3">
        <f>SUM(D14:D18)</f>
        <v>1605</v>
      </c>
      <c r="E19" s="3"/>
      <c r="F19" s="3">
        <f>H19*480/D19</f>
        <v>1211.214953271028</v>
      </c>
      <c r="G19" s="3"/>
      <c r="H19" s="3">
        <f>SUM(H14:H18)</f>
        <v>4050</v>
      </c>
    </row>
    <row r="20" spans="1:8" ht="12.75" customHeight="1" x14ac:dyDescent="0.3">
      <c r="A20" s="1"/>
      <c r="B20" s="1"/>
      <c r="C20" s="3"/>
      <c r="D20" s="3"/>
      <c r="E20" s="3"/>
      <c r="F20" s="3"/>
      <c r="G20" s="3"/>
      <c r="H20" s="3"/>
    </row>
    <row r="21" spans="1:8" ht="12.75" customHeight="1" x14ac:dyDescent="0.3">
      <c r="A21" s="1" t="s">
        <v>177</v>
      </c>
      <c r="B21" s="19">
        <v>115</v>
      </c>
      <c r="C21" s="3"/>
      <c r="D21" s="3">
        <v>88</v>
      </c>
      <c r="E21" s="3"/>
      <c r="F21" s="3">
        <v>873</v>
      </c>
      <c r="G21" s="3"/>
      <c r="H21" s="3">
        <v>160</v>
      </c>
    </row>
    <row r="22" spans="1:8" ht="12.75" customHeight="1" x14ac:dyDescent="0.3">
      <c r="A22" s="1" t="s">
        <v>178</v>
      </c>
      <c r="B22" s="19">
        <v>420</v>
      </c>
      <c r="C22" s="3"/>
      <c r="D22" s="3">
        <v>310</v>
      </c>
      <c r="E22" s="3"/>
      <c r="F22" s="3">
        <v>542</v>
      </c>
      <c r="G22" s="3"/>
      <c r="H22" s="3">
        <v>350</v>
      </c>
    </row>
    <row r="23" spans="1:8" ht="12.75" customHeight="1" x14ac:dyDescent="0.3">
      <c r="A23" s="1" t="s">
        <v>179</v>
      </c>
      <c r="B23" s="19">
        <v>5550</v>
      </c>
      <c r="C23" s="3"/>
      <c r="D23" s="3">
        <v>3550</v>
      </c>
      <c r="E23" s="3"/>
      <c r="F23" s="3">
        <v>419</v>
      </c>
      <c r="G23" s="3"/>
      <c r="H23" s="3">
        <v>3100</v>
      </c>
    </row>
    <row r="24" spans="1:8" ht="12.75" customHeight="1" x14ac:dyDescent="0.3">
      <c r="A24" s="1" t="s">
        <v>180</v>
      </c>
      <c r="B24" s="19">
        <f>SUM(B21:B23)</f>
        <v>6085</v>
      </c>
      <c r="C24" s="3"/>
      <c r="D24" s="3">
        <f>SUM(D21:D23)</f>
        <v>3948</v>
      </c>
      <c r="E24" s="3"/>
      <c r="F24" s="3">
        <f>H24*480/D24</f>
        <v>438.90577507598783</v>
      </c>
      <c r="G24" s="3"/>
      <c r="H24" s="3">
        <f>SUM(H21:H23)</f>
        <v>3610</v>
      </c>
    </row>
    <row r="25" spans="1:8" ht="12.75" customHeight="1" x14ac:dyDescent="0.3">
      <c r="A25" s="1"/>
      <c r="B25" s="1"/>
      <c r="C25" s="3"/>
      <c r="D25" s="3"/>
      <c r="E25" s="3"/>
      <c r="F25" s="3"/>
      <c r="G25" s="3"/>
      <c r="H25" s="3"/>
    </row>
    <row r="26" spans="1:8" ht="12.75" customHeight="1" x14ac:dyDescent="0.3">
      <c r="A26" s="1" t="s">
        <v>181</v>
      </c>
      <c r="B26" s="19">
        <v>76</v>
      </c>
      <c r="C26" s="3"/>
      <c r="D26" s="3">
        <v>75</v>
      </c>
      <c r="E26" s="3"/>
      <c r="F26" s="3">
        <v>1472</v>
      </c>
      <c r="G26" s="3"/>
      <c r="H26" s="3">
        <v>230</v>
      </c>
    </row>
    <row r="27" spans="1:8" ht="12.75" customHeight="1" x14ac:dyDescent="0.3">
      <c r="A27" s="1" t="s">
        <v>182</v>
      </c>
      <c r="B27" s="19">
        <v>13</v>
      </c>
      <c r="C27" s="3"/>
      <c r="D27" s="3">
        <v>13</v>
      </c>
      <c r="E27" s="3"/>
      <c r="F27" s="3">
        <v>1688</v>
      </c>
      <c r="G27" s="3"/>
      <c r="H27" s="3">
        <v>45</v>
      </c>
    </row>
    <row r="28" spans="1:8" ht="12.75" customHeight="1" x14ac:dyDescent="0.3">
      <c r="A28" s="1" t="s">
        <v>183</v>
      </c>
      <c r="B28" s="19">
        <v>32</v>
      </c>
      <c r="C28" s="3"/>
      <c r="D28" s="3">
        <v>22</v>
      </c>
      <c r="E28" s="3"/>
      <c r="F28" s="3">
        <v>1200</v>
      </c>
      <c r="G28" s="3"/>
      <c r="H28" s="3">
        <v>55</v>
      </c>
    </row>
    <row r="29" spans="1:8" ht="12.75" customHeight="1" x14ac:dyDescent="0.3">
      <c r="A29" s="1" t="s">
        <v>184</v>
      </c>
      <c r="B29" s="19">
        <f>SUM(B26:B28)</f>
        <v>121</v>
      </c>
      <c r="C29" s="3"/>
      <c r="D29" s="3">
        <f>SUM(D26:D28)</f>
        <v>110</v>
      </c>
      <c r="E29" s="3"/>
      <c r="F29" s="3">
        <f>H29*480/D29</f>
        <v>1440</v>
      </c>
      <c r="G29" s="3"/>
      <c r="H29" s="3">
        <f>SUM(H26:H28)</f>
        <v>330</v>
      </c>
    </row>
    <row r="30" spans="1:8" ht="12.75" customHeight="1" x14ac:dyDescent="0.3">
      <c r="A30" s="1"/>
      <c r="B30" s="1"/>
      <c r="C30" s="3"/>
      <c r="D30" s="3"/>
      <c r="E30" s="3"/>
      <c r="F30" s="3"/>
      <c r="G30" s="3"/>
      <c r="H30" s="3"/>
    </row>
    <row r="31" spans="1:8" ht="12.75" customHeight="1" x14ac:dyDescent="0.3">
      <c r="A31" s="1" t="s">
        <v>204</v>
      </c>
      <c r="B31" s="3">
        <f>SUM(B12+B19+B24+B29)</f>
        <v>10086</v>
      </c>
      <c r="C31" s="3"/>
      <c r="D31" s="3">
        <f>SUM(D12+D19+D24+D29)</f>
        <v>7880</v>
      </c>
      <c r="E31" s="3"/>
      <c r="F31" s="3">
        <f>H31*480/D31</f>
        <v>758.07106598984774</v>
      </c>
      <c r="G31" s="91"/>
      <c r="H31" s="3">
        <f>SUM(H12+H19+H24+H29)</f>
        <v>12445</v>
      </c>
    </row>
    <row r="32" spans="1:8" ht="12.75" customHeight="1" x14ac:dyDescent="0.3">
      <c r="A32" s="1"/>
      <c r="B32" s="1"/>
      <c r="C32" s="3"/>
      <c r="D32" s="3"/>
      <c r="E32" s="3"/>
      <c r="F32" s="3"/>
      <c r="G32" s="3"/>
      <c r="H32" s="3"/>
    </row>
    <row r="33" spans="1:8" ht="12.75" customHeight="1" x14ac:dyDescent="0.3">
      <c r="A33" s="1" t="s">
        <v>185</v>
      </c>
      <c r="B33" s="1"/>
      <c r="C33" s="3"/>
      <c r="D33" s="3"/>
      <c r="E33" s="3"/>
      <c r="F33" s="3"/>
      <c r="G33" s="3"/>
      <c r="H33" s="3"/>
    </row>
    <row r="34" spans="1:8" ht="12.75" customHeight="1" x14ac:dyDescent="0.3">
      <c r="A34" s="1" t="s">
        <v>181</v>
      </c>
      <c r="B34" s="19">
        <v>16</v>
      </c>
      <c r="C34" s="3"/>
      <c r="D34" s="3">
        <v>16</v>
      </c>
      <c r="E34" s="3"/>
      <c r="F34" s="3">
        <v>930</v>
      </c>
      <c r="G34" s="3"/>
      <c r="H34" s="3">
        <v>31</v>
      </c>
    </row>
    <row r="35" spans="1:8" ht="12.75" customHeight="1" x14ac:dyDescent="0.3">
      <c r="A35" s="1" t="s">
        <v>182</v>
      </c>
      <c r="B35" s="19">
        <v>85</v>
      </c>
      <c r="C35" s="3"/>
      <c r="D35" s="3">
        <v>84</v>
      </c>
      <c r="E35" s="3"/>
      <c r="F35" s="3">
        <v>1343</v>
      </c>
      <c r="G35" s="3"/>
      <c r="H35" s="3">
        <v>235</v>
      </c>
    </row>
    <row r="36" spans="1:8" ht="12.75" customHeight="1" x14ac:dyDescent="0.3">
      <c r="A36" s="1" t="s">
        <v>183</v>
      </c>
      <c r="B36" s="19">
        <v>16.5</v>
      </c>
      <c r="C36" s="3"/>
      <c r="D36" s="3">
        <v>16.100000000000001</v>
      </c>
      <c r="E36" s="3"/>
      <c r="F36" s="3">
        <v>894</v>
      </c>
      <c r="G36" s="3"/>
      <c r="H36" s="3">
        <v>30</v>
      </c>
    </row>
    <row r="37" spans="1:8" ht="12.75" customHeight="1" x14ac:dyDescent="0.3">
      <c r="A37" s="1" t="s">
        <v>179</v>
      </c>
      <c r="B37" s="19">
        <v>29</v>
      </c>
      <c r="C37" s="3"/>
      <c r="D37" s="3">
        <v>25</v>
      </c>
      <c r="E37" s="3"/>
      <c r="F37" s="3">
        <v>672</v>
      </c>
      <c r="G37" s="3"/>
      <c r="H37" s="3">
        <v>35</v>
      </c>
    </row>
    <row r="38" spans="1:8" ht="12.75" customHeight="1" x14ac:dyDescent="0.3">
      <c r="A38" s="1"/>
      <c r="B38" s="19"/>
      <c r="C38" s="3"/>
      <c r="D38" s="3"/>
      <c r="E38" s="3"/>
      <c r="F38" s="3"/>
      <c r="G38" s="3"/>
      <c r="H38" s="3"/>
    </row>
    <row r="39" spans="1:8" ht="12.75" customHeight="1" x14ac:dyDescent="0.3">
      <c r="A39" s="1" t="s">
        <v>186</v>
      </c>
      <c r="B39" s="3">
        <f>SUM(B34:B38)</f>
        <v>146.5</v>
      </c>
      <c r="C39" s="3"/>
      <c r="D39" s="3">
        <f>SUM(D34:D38)</f>
        <v>141.1</v>
      </c>
      <c r="E39" s="3"/>
      <c r="F39" s="3">
        <f>H39*480/D39</f>
        <v>1126.0099220411057</v>
      </c>
      <c r="G39" s="91"/>
      <c r="H39" s="3">
        <f>SUM(H34:H38)</f>
        <v>331</v>
      </c>
    </row>
    <row r="40" spans="1:8" ht="12.75" customHeight="1" x14ac:dyDescent="0.3">
      <c r="A40" s="1"/>
      <c r="B40" s="19"/>
      <c r="C40" s="3"/>
      <c r="D40" s="3"/>
      <c r="E40" s="3"/>
      <c r="F40" s="3"/>
      <c r="G40" s="3"/>
      <c r="H40" s="3"/>
    </row>
    <row r="41" spans="1:8" ht="12.75" customHeight="1" x14ac:dyDescent="0.3">
      <c r="A41" s="39" t="s">
        <v>215</v>
      </c>
      <c r="B41" s="95">
        <f>SUM(B31+B39)</f>
        <v>10232.5</v>
      </c>
      <c r="C41" s="72"/>
      <c r="D41" s="72">
        <f>SUM(D31+D39)</f>
        <v>8021.1</v>
      </c>
      <c r="E41" s="72"/>
      <c r="F41" s="72">
        <f>H41*480/D41</f>
        <v>764.54351647529631</v>
      </c>
      <c r="G41" s="92"/>
      <c r="H41" s="72">
        <f>SUM(H31+H39)</f>
        <v>12776</v>
      </c>
    </row>
    <row r="42" spans="1:8" ht="3.9" customHeight="1" x14ac:dyDescent="0.3">
      <c r="A42" s="1"/>
      <c r="B42" s="1"/>
      <c r="C42" s="1"/>
      <c r="D42" s="58"/>
      <c r="E42" s="58"/>
      <c r="F42" s="58"/>
      <c r="G42" s="58"/>
      <c r="H42" s="104"/>
    </row>
    <row r="43" spans="1:8" ht="14.1" customHeight="1" x14ac:dyDescent="0.3">
      <c r="A43" s="1" t="s">
        <v>35</v>
      </c>
      <c r="B43" s="1"/>
      <c r="C43" s="1"/>
      <c r="D43" s="58"/>
      <c r="E43" s="58"/>
      <c r="F43" s="58"/>
      <c r="G43" s="58"/>
      <c r="H43" s="104"/>
    </row>
    <row r="44" spans="1:8" ht="6.9" customHeight="1" x14ac:dyDescent="0.3">
      <c r="A44" s="1"/>
      <c r="B44" s="1"/>
      <c r="C44" s="1"/>
      <c r="D44" s="58"/>
      <c r="E44" s="58"/>
      <c r="F44" s="58"/>
      <c r="G44" s="58"/>
      <c r="H44" s="104"/>
    </row>
    <row r="45" spans="1:8" ht="14.1" customHeight="1" x14ac:dyDescent="0.3">
      <c r="A45" s="1" t="s">
        <v>236</v>
      </c>
      <c r="B45" s="1"/>
      <c r="C45" s="1"/>
      <c r="D45" s="58"/>
      <c r="E45" s="58"/>
      <c r="F45" s="58"/>
      <c r="G45" s="58"/>
      <c r="H45" s="104"/>
    </row>
    <row r="46" spans="1:8" ht="14.1" customHeight="1" x14ac:dyDescent="0.3">
      <c r="A46" s="1" t="s">
        <v>237</v>
      </c>
      <c r="B46" s="1"/>
      <c r="C46" s="1"/>
      <c r="D46" s="58"/>
      <c r="E46" s="58"/>
      <c r="F46" s="58"/>
      <c r="G46" s="58"/>
      <c r="H46" s="104"/>
    </row>
    <row r="47" spans="1:8" ht="14.1" customHeight="1" x14ac:dyDescent="0.3">
      <c r="A47" s="1"/>
      <c r="B47" s="1"/>
      <c r="C47" s="1"/>
      <c r="D47" s="58"/>
      <c r="E47" s="58"/>
      <c r="F47" s="58"/>
      <c r="G47" s="58"/>
      <c r="H47" s="104"/>
    </row>
    <row r="48" spans="1:8" x14ac:dyDescent="0.3">
      <c r="A48" s="1" t="s">
        <v>242</v>
      </c>
      <c r="B48" s="104"/>
      <c r="C48" s="104"/>
      <c r="D48" s="104"/>
      <c r="E48" s="104"/>
      <c r="F48" s="104"/>
      <c r="G48" s="104"/>
      <c r="H48" s="1"/>
    </row>
    <row r="49" spans="8:8" x14ac:dyDescent="0.3">
      <c r="H49" s="1"/>
    </row>
    <row r="50" spans="8:8" x14ac:dyDescent="0.3">
      <c r="H50" s="1"/>
    </row>
    <row r="51" spans="8:8" x14ac:dyDescent="0.3">
      <c r="H51" s="1"/>
    </row>
  </sheetData>
  <mergeCells count="1">
    <mergeCell ref="B4:D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CottonTable1</vt:lpstr>
      <vt:lpstr>CottonTable2</vt:lpstr>
      <vt:lpstr>CottonTable3</vt:lpstr>
      <vt:lpstr>CottonTable4</vt:lpstr>
      <vt:lpstr>CottonTable5</vt:lpstr>
      <vt:lpstr>CottonTable6</vt:lpstr>
      <vt:lpstr>CottonTable7</vt:lpstr>
      <vt:lpstr>CottonTable8</vt:lpstr>
      <vt:lpstr>CottonTable9</vt:lpstr>
      <vt:lpstr>CottonTable10</vt:lpstr>
    </vt:vector>
  </TitlesOfParts>
  <Company>USDA-ERS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Cotton and Wool Outlook Tables</dc:title>
  <dc:subject>Agricultural Economics</dc:subject>
  <dc:creator>Leslie Meyer;Taylor Dew</dc:creator>
  <cp:keywords>Cotton, supply and use, forecast, exports, prices, textile trade</cp:keywords>
  <cp:lastModifiedBy>Meyer, Leslie - REE-ERS</cp:lastModifiedBy>
  <cp:lastPrinted>2019-02-27T15:35:57Z</cp:lastPrinted>
  <dcterms:created xsi:type="dcterms:W3CDTF">2017-10-04T18:25:11Z</dcterms:created>
  <dcterms:modified xsi:type="dcterms:W3CDTF">2023-12-12T14:20:39Z</dcterms:modified>
</cp:coreProperties>
</file>